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katarinad\AppData\Roaming\iManage\Work\Recent\PRJ0045109 Base Milk Price Calculation Review 2020_2021\"/>
    </mc:Choice>
  </mc:AlternateContent>
  <xr:revisionPtr revIDLastSave="0" documentId="13_ncr:1_{D68BD072-DA20-4C38-87BB-DFC7C637BA42}" xr6:coauthVersionLast="46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Cover" sheetId="2" r:id="rId1"/>
    <sheet name="BetaEstimates-Summary" sheetId="4" r:id="rId2"/>
    <sheet name="BetaEstimates" sheetId="3" r:id="rId3"/>
    <sheet name="CEPAPreviousSummary" sheetId="6" r:id="rId4"/>
    <sheet name="CEPAPrevious" sheetId="5" r:id="rId5"/>
    <sheet name="EquityBetas" sheetId="7" r:id="rId6"/>
    <sheet name="CEPAPreviousEquityBetas" sheetId="14" r:id="rId7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6" l="1"/>
  <c r="E10" i="6"/>
  <c r="G10" i="6"/>
  <c r="F10" i="6"/>
  <c r="F9" i="6"/>
  <c r="F8" i="6"/>
  <c r="F7" i="6"/>
  <c r="F6" i="6"/>
  <c r="K6" i="6"/>
  <c r="M10" i="6"/>
  <c r="M9" i="6"/>
  <c r="M8" i="6"/>
  <c r="M7" i="6"/>
  <c r="M6" i="6"/>
  <c r="L10" i="6"/>
  <c r="L9" i="6"/>
  <c r="L8" i="6"/>
  <c r="L7" i="6"/>
  <c r="L6" i="6"/>
  <c r="K10" i="6"/>
  <c r="K9" i="6"/>
  <c r="K8" i="6"/>
  <c r="K7" i="6"/>
  <c r="J10" i="6"/>
  <c r="J9" i="6"/>
  <c r="J8" i="6"/>
  <c r="J7" i="6"/>
  <c r="J6" i="6"/>
  <c r="I10" i="6"/>
  <c r="I9" i="6"/>
  <c r="I8" i="6"/>
  <c r="I7" i="6"/>
  <c r="I6" i="6"/>
  <c r="H10" i="6"/>
  <c r="H9" i="6"/>
  <c r="H8" i="6"/>
  <c r="H7" i="6"/>
  <c r="H6" i="6"/>
  <c r="G9" i="6"/>
  <c r="G8" i="6"/>
  <c r="G7" i="6"/>
  <c r="G6" i="6"/>
  <c r="E9" i="6"/>
  <c r="E8" i="6"/>
  <c r="E7" i="6"/>
  <c r="E6" i="6"/>
  <c r="D10" i="6"/>
  <c r="D9" i="6"/>
  <c r="D8" i="6"/>
  <c r="D7" i="6"/>
  <c r="D6" i="6"/>
  <c r="C9" i="6"/>
  <c r="C8" i="6"/>
  <c r="C7" i="6"/>
  <c r="C6" i="6"/>
  <c r="B10" i="6"/>
  <c r="B9" i="6"/>
  <c r="B8" i="6"/>
  <c r="B7" i="6"/>
  <c r="B6" i="6"/>
  <c r="H7" i="4"/>
  <c r="F7" i="4"/>
  <c r="H6" i="4"/>
  <c r="F6" i="4"/>
  <c r="G7" i="4"/>
  <c r="E7" i="4"/>
  <c r="G6" i="4"/>
  <c r="E6" i="4"/>
  <c r="H5" i="4"/>
  <c r="H4" i="4"/>
  <c r="G4" i="4"/>
  <c r="G5" i="4"/>
  <c r="H3" i="4"/>
  <c r="H2" i="4"/>
  <c r="G3" i="4"/>
  <c r="G2" i="4"/>
  <c r="D7" i="4"/>
  <c r="D6" i="4"/>
  <c r="F5" i="4"/>
  <c r="F3" i="4"/>
  <c r="F4" i="4"/>
  <c r="F2" i="4"/>
  <c r="E3" i="4"/>
  <c r="C7" i="4"/>
  <c r="C6" i="4"/>
  <c r="E5" i="4"/>
  <c r="E4" i="4"/>
  <c r="E2" i="4"/>
  <c r="D4" i="4"/>
  <c r="C2" i="4"/>
  <c r="D5" i="4"/>
  <c r="D3" i="4"/>
  <c r="D2" i="4"/>
  <c r="C5" i="4"/>
  <c r="C3" i="4"/>
  <c r="C4" i="4"/>
</calcChain>
</file>

<file path=xl/sharedStrings.xml><?xml version="1.0" encoding="utf-8"?>
<sst xmlns="http://schemas.openxmlformats.org/spreadsheetml/2006/main" count="352" uniqueCount="154">
  <si>
    <t>Final</t>
  </si>
  <si>
    <t>Accompanying report:</t>
  </si>
  <si>
    <t>Disclaimers</t>
  </si>
  <si>
    <t>Version history</t>
  </si>
  <si>
    <t>Version</t>
  </si>
  <si>
    <t>Date</t>
  </si>
  <si>
    <t>Author</t>
  </si>
  <si>
    <t>Description of changes</t>
  </si>
  <si>
    <t>1.0</t>
  </si>
  <si>
    <t>CEPA</t>
  </si>
  <si>
    <t>File created</t>
  </si>
  <si>
    <t>Contents</t>
  </si>
  <si>
    <t>Variables</t>
  </si>
  <si>
    <t>Gearing</t>
  </si>
  <si>
    <t>NZCC</t>
  </si>
  <si>
    <t>Beta estimates for various companies</t>
  </si>
  <si>
    <t>Notes</t>
  </si>
  <si>
    <t>This spreadsheet summarises the beta estimates by comparator. Beta estimation undertaken in R using Bloomberg data. R code provided separately.</t>
  </si>
  <si>
    <t>Asset beta and Specific Risk Premium</t>
  </si>
  <si>
    <t>Normal gearing</t>
  </si>
  <si>
    <t>Adjusted gearing</t>
  </si>
  <si>
    <t>Code</t>
  </si>
  <si>
    <t>CEPA Daily - 31/12/2020</t>
  </si>
  <si>
    <t>CEPA Daily - 31/12/2015</t>
  </si>
  <si>
    <t>CEPA Weekly - 31/12/2020</t>
  </si>
  <si>
    <t>CEPA Weekly - 31/12/2015</t>
  </si>
  <si>
    <t>CEPA FourWeekly - 31/12/2020</t>
  </si>
  <si>
    <t>CEPA FourWeekly - 31/12/2015</t>
  </si>
  <si>
    <t>151 HK Equity</t>
  </si>
  <si>
    <t>1856607D Equity</t>
  </si>
  <si>
    <t>2267 JP Equity</t>
  </si>
  <si>
    <t>2282 JP Equity</t>
  </si>
  <si>
    <t>2319 HK Equity</t>
  </si>
  <si>
    <t>600597 CH Equity</t>
  </si>
  <si>
    <t>600887 CH Equity</t>
  </si>
  <si>
    <t>ABF LN Equity</t>
  </si>
  <si>
    <t>ADM US Equity</t>
  </si>
  <si>
    <t>AGRO LI Equity</t>
  </si>
  <si>
    <t>AGRO US Equity</t>
  </si>
  <si>
    <t>AST PW Equity</t>
  </si>
  <si>
    <t>BG US Equity</t>
  </si>
  <si>
    <t>BGA AU Equity</t>
  </si>
  <si>
    <t>BN FP Equity</t>
  </si>
  <si>
    <t>BRFS3 BZ Equity</t>
  </si>
  <si>
    <t>CAG US Equity</t>
  </si>
  <si>
    <t>CHR DC Equity</t>
  </si>
  <si>
    <t>DCG LN Equity</t>
  </si>
  <si>
    <t>DFODQ US Equity</t>
  </si>
  <si>
    <t>EMMN SW Equity</t>
  </si>
  <si>
    <t>FCG NZ Equity</t>
  </si>
  <si>
    <t>FR SP Equity</t>
  </si>
  <si>
    <t>GGR SP Equity</t>
  </si>
  <si>
    <t>GLB ID Equity</t>
  </si>
  <si>
    <t>GNC AU Equity</t>
  </si>
  <si>
    <t>HOCN SW Equity</t>
  </si>
  <si>
    <t>HSY US Equity</t>
  </si>
  <si>
    <t>INGR US Equity</t>
  </si>
  <si>
    <t>JBSS3 BZ Equity</t>
  </si>
  <si>
    <t>K US Equity</t>
  </si>
  <si>
    <t>KHC US Equity</t>
  </si>
  <si>
    <t>KYG ID Equity</t>
  </si>
  <si>
    <t>LALAB MM Equity</t>
  </si>
  <si>
    <t>MDLZ US Equity</t>
  </si>
  <si>
    <t>MGC AU Equity</t>
  </si>
  <si>
    <t>MJN US Equity</t>
  </si>
  <si>
    <t>NESN SW Equity</t>
  </si>
  <si>
    <t>OLAM SP Equity</t>
  </si>
  <si>
    <t>SAP CN Equity</t>
  </si>
  <si>
    <t>SAVE FP Equity</t>
  </si>
  <si>
    <t>SEB US Equity</t>
  </si>
  <si>
    <t>SML NZ Equity</t>
  </si>
  <si>
    <t>TATE LN Equity</t>
  </si>
  <si>
    <t>ULVR LN Equity</t>
  </si>
  <si>
    <t>WIL SP Equity</t>
  </si>
  <si>
    <t>ExtendedComparator</t>
  </si>
  <si>
    <t>PrimaryComparator</t>
  </si>
  <si>
    <t>Sample</t>
  </si>
  <si>
    <t>Daily - 31/12/2020</t>
  </si>
  <si>
    <t>Daily 31/12/2015</t>
  </si>
  <si>
    <t>Weekly 31/12/2020</t>
  </si>
  <si>
    <t>Weekly 31/12/2015</t>
  </si>
  <si>
    <t>Four Weekly 31/12/2020</t>
  </si>
  <si>
    <t>Four Weekly 31/12/2015</t>
  </si>
  <si>
    <t>Normal</t>
  </si>
  <si>
    <t>Adjusted</t>
  </si>
  <si>
    <t>Full</t>
  </si>
  <si>
    <t>Type 2015 (removing FCG and SML)</t>
  </si>
  <si>
    <t>Type 2020</t>
  </si>
  <si>
    <t>Comparator</t>
  </si>
  <si>
    <t>Full Sample</t>
  </si>
  <si>
    <t>Dairy company</t>
  </si>
  <si>
    <t>Commodity exposed</t>
  </si>
  <si>
    <t>Cost-pass through</t>
  </si>
  <si>
    <t>Regulated milk price</t>
  </si>
  <si>
    <t>BRF .S.A</t>
  </si>
  <si>
    <t>GrainCorp Ltd</t>
  </si>
  <si>
    <t>Bega</t>
  </si>
  <si>
    <t>Olam International</t>
  </si>
  <si>
    <t>Saputo</t>
  </si>
  <si>
    <t>Wilmar International</t>
  </si>
  <si>
    <t>Archer-Daniels-Midland</t>
  </si>
  <si>
    <t>Bunge</t>
  </si>
  <si>
    <t>Synlait</t>
  </si>
  <si>
    <t>Kerry group</t>
  </si>
  <si>
    <t>Savencia SA</t>
  </si>
  <si>
    <t>Glanbia</t>
  </si>
  <si>
    <t xml:space="preserve">Tate &amp; Lyle </t>
  </si>
  <si>
    <t>Ingredion Incorporated</t>
  </si>
  <si>
    <t>JBS S.A.</t>
  </si>
  <si>
    <t>Associated british foods plc</t>
  </si>
  <si>
    <t>Bright dairy &amp; Food Co</t>
  </si>
  <si>
    <t>China Megniu</t>
  </si>
  <si>
    <t>Chr. Hansen</t>
  </si>
  <si>
    <t>ConAgra Foods</t>
  </si>
  <si>
    <t>Dairy Crest</t>
  </si>
  <si>
    <t>Danone</t>
  </si>
  <si>
    <t>Dean Foods</t>
  </si>
  <si>
    <t>Emmi AG</t>
  </si>
  <si>
    <t>General Mills</t>
  </si>
  <si>
    <t>GIS US Equity</t>
  </si>
  <si>
    <t>Grupo lala</t>
  </si>
  <si>
    <t>hershey</t>
  </si>
  <si>
    <t>Inner Mongolia Yili</t>
  </si>
  <si>
    <t>Kellogg</t>
  </si>
  <si>
    <t>Kraft Heinz</t>
  </si>
  <si>
    <t>Mead Johnson</t>
  </si>
  <si>
    <t>mondelez</t>
  </si>
  <si>
    <t>Murray Goulburn</t>
  </si>
  <si>
    <t>Nestle</t>
  </si>
  <si>
    <t>NH Foods</t>
  </si>
  <si>
    <t>Parmalat SpA</t>
  </si>
  <si>
    <t>Unilever</t>
  </si>
  <si>
    <t xml:space="preserve">Want Want China Holdings </t>
  </si>
  <si>
    <t>Yakult</t>
  </si>
  <si>
    <t>Removing from sample if there is insufficient data points.</t>
  </si>
  <si>
    <t>CEPA sample</t>
  </si>
  <si>
    <t>Full sample</t>
  </si>
  <si>
    <t>Comparator asset beta estimates</t>
  </si>
  <si>
    <t>BetaEstimates</t>
  </si>
  <si>
    <t>Provides asset beta estimates for comparators using the sample constructed by MPG.</t>
  </si>
  <si>
    <t>BetaEstimates-Summary</t>
  </si>
  <si>
    <t>CEPAPrevious</t>
  </si>
  <si>
    <t>Provides asset beta estimates for comparators using the sample constructed by CEPA for our 2018 report.</t>
  </si>
  <si>
    <t>CEPAPreviousSummary</t>
  </si>
  <si>
    <t>Provides a summary of the asset beta estimates for comparators in CEPAPrevious.</t>
  </si>
  <si>
    <t>Provides a summary of the asset beta estimates for comparators in BetaEstimates.</t>
  </si>
  <si>
    <t>1.1</t>
  </si>
  <si>
    <t>Added equity betas</t>
  </si>
  <si>
    <t>Version 1.1</t>
  </si>
  <si>
    <t>EquityBetas</t>
  </si>
  <si>
    <t>Provides equity beta estimate for comparators using the sample constructed by MPG.</t>
  </si>
  <si>
    <t>CEPAPreviousEquityBetas</t>
  </si>
  <si>
    <t>Provides equity beta estimates for comparators using the sample constructed by CEPA for our 2018 report.</t>
  </si>
  <si>
    <t>10 August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</si>
</sst>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1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2776"/>
      <name val="Rockwell Nova"/>
      <family val="2"/>
    </font>
    <font>
      <sz val="10"/>
      <name val="Arial Nova"/>
      <family val="2"/>
    </font>
    <font>
      <b/>
      <sz val="22"/>
      <color rgb="FF000000"/>
      <name val="Rockwell Nova"/>
      <family val="2"/>
    </font>
    <font>
      <sz val="12"/>
      <name val="Rockwell Nova"/>
      <family val="2"/>
    </font>
    <font>
      <b/>
      <sz val="11"/>
      <color rgb="FFFFFFFF"/>
      <name val="Rockwell Nova"/>
      <family val="2"/>
    </font>
    <font>
      <b/>
      <sz val="10"/>
      <color theme="0"/>
      <name val="Arial Nova"/>
      <family val="2"/>
    </font>
    <font>
      <b/>
      <sz val="10"/>
      <name val="Arial Nova"/>
      <family val="2"/>
    </font>
    <font>
      <sz val="10"/>
      <color theme="1"/>
      <name val="Arial Nov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002776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35">
    <xf numFmtId="0" fontId="0" fillId="0" borderId="0" xfId="0"/>
    <xf numFmtId="49" fontId="5" fillId="0" borderId="0" xfId="1" applyNumberFormat="1" applyFont="1" applyFill="1" applyBorder="1" applyAlignment="1">
      <alignment vertical="top"/>
    </xf>
    <xf numFmtId="0" fontId="6" fillId="0" borderId="0" xfId="0" applyFont="1"/>
    <xf numFmtId="49" fontId="7" fillId="0" borderId="0" xfId="1" applyNumberFormat="1" applyFont="1" applyFill="1" applyBorder="1"/>
    <xf numFmtId="49" fontId="8" fillId="0" borderId="0" xfId="0" applyNumberFormat="1" applyFont="1"/>
    <xf numFmtId="0" fontId="6" fillId="2" borderId="0" xfId="0" applyFont="1" applyFill="1"/>
    <xf numFmtId="0" fontId="9" fillId="3" borderId="0" xfId="2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11" fillId="0" borderId="0" xfId="0" applyFont="1"/>
    <xf numFmtId="0" fontId="12" fillId="0" borderId="0" xfId="0" applyFont="1"/>
    <xf numFmtId="10" fontId="12" fillId="0" borderId="0" xfId="0" applyNumberFormat="1" applyFont="1"/>
    <xf numFmtId="2" fontId="12" fillId="0" borderId="0" xfId="0" applyNumberFormat="1" applyFont="1"/>
    <xf numFmtId="2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2" fontId="0" fillId="4" borderId="0" xfId="0" applyNumberFormat="1" applyFill="1"/>
    <xf numFmtId="2" fontId="0" fillId="5" borderId="0" xfId="0" applyNumberFormat="1" applyFill="1"/>
    <xf numFmtId="2" fontId="0" fillId="6" borderId="0" xfId="0" applyNumberFormat="1" applyFill="1"/>
    <xf numFmtId="0" fontId="3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/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1" fontId="0" fillId="0" borderId="0" xfId="0" applyNumberFormat="1"/>
    <xf numFmtId="0" fontId="4" fillId="0" borderId="0" xfId="0" applyFont="1"/>
    <xf numFmtId="4" fontId="0" fillId="0" borderId="0" xfId="0" applyNumberFormat="1"/>
    <xf numFmtId="0" fontId="13" fillId="0" borderId="0" xfId="0" applyFont="1"/>
    <xf numFmtId="49" fontId="8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left" vertical="top" wrapText="1"/>
    </xf>
  </cellXfs>
  <cellStyles count="3">
    <cellStyle name="Heading 2" xfId="2" builtinId="17"/>
    <cellStyle name="Normal" xfId="0" builtinId="0"/>
    <cellStyle name="Title" xfId="1" builtinId="15"/>
  </cellStyles>
  <dxfs count="12">
    <dxf>
      <numFmt numFmtId="164" formatCode="dd/mm/yy;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ova"/>
        <family val="2"/>
        <scheme val="none"/>
      </font>
    </dxf>
    <dxf>
      <border>
        <left style="thin">
          <color rgb="FF002776"/>
        </left>
      </border>
    </dxf>
    <dxf>
      <border>
        <left style="thin">
          <color rgb="FF002776"/>
        </left>
      </border>
    </dxf>
    <dxf>
      <border>
        <top style="thin">
          <color rgb="FF002776"/>
        </top>
      </border>
    </dxf>
    <dxf>
      <border>
        <top style="thin">
          <color rgb="FF002776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2776"/>
        </top>
      </border>
    </dxf>
    <dxf>
      <font>
        <b/>
        <color rgb="FFFFFFFF"/>
      </font>
      <fill>
        <patternFill patternType="solid">
          <fgColor rgb="FF002776"/>
          <bgColor rgb="FF002776"/>
        </patternFill>
      </fill>
    </dxf>
    <dxf>
      <font>
        <color rgb="FF000000"/>
      </font>
      <border>
        <left style="thin">
          <color rgb="FF002776"/>
        </left>
        <right style="thin">
          <color rgb="FF002776"/>
        </right>
        <top style="thin">
          <color rgb="FF002776"/>
        </top>
        <bottom style="thin">
          <color rgb="FF002776"/>
        </bottom>
      </border>
    </dxf>
  </dxfs>
  <tableStyles count="1" defaultTableStyle="TableStyleMedium2" defaultPivotStyle="PivotStyleLight16">
    <tableStyle name="TableStyleLight9 2" pivot="0" count="9" xr9:uid="{62CE1F0A-3B54-4A12-B55C-85E85D71C7F8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secondRowStripe" dxfId="5"/>
      <tableStyleElement type="firstColumnStripe" dxfId="4"/>
      <tableStyleElement type="second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customXml" Target="../customXml/item2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ustomXml" Target="../customXml/item1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../customXml/item3.xml" Id="rId14" /><Relationship Type="http://schemas.openxmlformats.org/officeDocument/2006/relationships/customXml" Target="/customXML/item4.xml" Id="imanage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10</xdr:col>
      <xdr:colOff>14461</xdr:colOff>
      <xdr:row>8</xdr:row>
      <xdr:rowOff>3427</xdr:rowOff>
    </xdr:to>
    <xdr:pic>
      <xdr:nvPicPr>
        <xdr:cNvPr id="2" name="Picture 1" descr="A picture containing clipart&#10;&#10;Description automatically generated">
          <a:extLst>
            <a:ext uri="{FF2B5EF4-FFF2-40B4-BE49-F238E27FC236}">
              <a16:creationId xmlns:a16="http://schemas.microsoft.com/office/drawing/2014/main" id="{636460D2-5E15-4A5D-A57E-C5DB118BA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831850"/>
          <a:ext cx="3224386" cy="88290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2581C5-7CFD-48A6-887E-10CFEE185DA4}" name="Table_VersionHistory" displayName="Table_VersionHistory" ref="B16:E21" totalsRowShown="0" headerRowDxfId="2">
  <autoFilter ref="B16:E21" xr:uid="{379D0509-F47C-4E5F-B267-D07243F00369}"/>
  <tableColumns count="4">
    <tableColumn id="1" xr3:uid="{781EE4EB-6BDD-445E-BACF-177FA0A2E750}" name="Version" dataDxfId="1"/>
    <tableColumn id="2" xr3:uid="{350FBD7C-2081-4D98-A232-126A765E7A00}" name="Date" dataDxfId="0"/>
    <tableColumn id="3" xr3:uid="{B8239846-3CED-43AB-A6E2-9CDB5DFD48AE}" name="Author"/>
    <tableColumn id="4" xr3:uid="{86018316-65BD-4C2C-B5E7-4D3D09E7A169}" name="Description of changes"/>
  </tableColumns>
  <tableStyleInfo name="TableStyleLight9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525E-E9C6-46DB-95F5-F3F6F9B9E9E9}">
  <sheetPr>
    <tabColor theme="0" tint="-0.249977111117893"/>
  </sheetPr>
  <dimension ref="B2:J72"/>
  <sheetViews>
    <sheetView showGridLines="0" tabSelected="1" zoomScaleNormal="100" workbookViewId="0">
      <selection activeCell="E31" sqref="E31"/>
    </sheetView>
  </sheetViews>
  <sheetFormatPr defaultColWidth="10" defaultRowHeight="12.75" x14ac:dyDescent="0.35"/>
  <cols>
    <col min="1" max="1" width="3.46484375" style="2" customWidth="1"/>
    <col min="2" max="2" width="17" style="2" customWidth="1"/>
    <col min="3" max="3" width="9.46484375" style="2" customWidth="1"/>
    <col min="4" max="4" width="15.46484375" style="2" customWidth="1"/>
    <col min="5" max="5" width="45.06640625" style="2" customWidth="1"/>
    <col min="6" max="6" width="4.796875" style="2" customWidth="1"/>
    <col min="7" max="9" width="11.53125" style="2" customWidth="1"/>
    <col min="10" max="10" width="34.46484375" style="2" customWidth="1"/>
    <col min="11" max="16384" width="10" style="2"/>
  </cols>
  <sheetData>
    <row r="2" spans="2:10" ht="22.45" customHeight="1" x14ac:dyDescent="0.35">
      <c r="B2" s="1" t="s">
        <v>14</v>
      </c>
    </row>
    <row r="3" spans="2:10" ht="30" customHeight="1" x14ac:dyDescent="1.05">
      <c r="B3" s="3" t="s">
        <v>137</v>
      </c>
    </row>
    <row r="4" spans="2:10" ht="16.5" x14ac:dyDescent="0.55000000000000004">
      <c r="B4" s="33" t="s">
        <v>153</v>
      </c>
      <c r="C4" s="33"/>
      <c r="D4" s="4" t="s">
        <v>148</v>
      </c>
      <c r="E4" s="4" t="s">
        <v>0</v>
      </c>
    </row>
    <row r="6" spans="2:10" x14ac:dyDescent="0.35">
      <c r="B6" s="2" t="s">
        <v>1</v>
      </c>
      <c r="E6" s="5" t="s">
        <v>18</v>
      </c>
    </row>
    <row r="8" spans="2:10" x14ac:dyDescent="0.35">
      <c r="B8" s="34" t="s">
        <v>15</v>
      </c>
      <c r="C8" s="34"/>
      <c r="D8" s="34"/>
      <c r="E8" s="34"/>
    </row>
    <row r="10" spans="2:10" ht="15.75" x14ac:dyDescent="0.55000000000000004">
      <c r="B10" s="6" t="s">
        <v>2</v>
      </c>
      <c r="C10" s="6"/>
      <c r="D10" s="6"/>
      <c r="E10" s="6"/>
      <c r="F10" s="6"/>
      <c r="G10" s="6"/>
      <c r="H10" s="6"/>
      <c r="I10" s="6"/>
      <c r="J10" s="6"/>
    </row>
    <row r="12" spans="2:10" ht="12.7" customHeight="1" x14ac:dyDescent="0.35"/>
    <row r="14" spans="2:10" ht="15.75" x14ac:dyDescent="0.55000000000000004">
      <c r="B14" s="6" t="s">
        <v>3</v>
      </c>
      <c r="C14" s="6"/>
      <c r="D14" s="6"/>
      <c r="E14" s="6"/>
    </row>
    <row r="16" spans="2:10" x14ac:dyDescent="0.35">
      <c r="B16" s="7" t="s">
        <v>4</v>
      </c>
      <c r="C16" s="8" t="s">
        <v>5</v>
      </c>
      <c r="D16" s="7" t="s">
        <v>6</v>
      </c>
      <c r="E16" s="7" t="s">
        <v>7</v>
      </c>
    </row>
    <row r="17" spans="2:10" x14ac:dyDescent="0.35">
      <c r="B17" s="9" t="s">
        <v>8</v>
      </c>
      <c r="C17" s="10">
        <v>44396</v>
      </c>
      <c r="D17" s="2" t="s">
        <v>9</v>
      </c>
      <c r="E17" s="2" t="s">
        <v>10</v>
      </c>
    </row>
    <row r="18" spans="2:10" x14ac:dyDescent="0.35">
      <c r="B18" s="9" t="s">
        <v>146</v>
      </c>
      <c r="C18" s="10">
        <v>44418</v>
      </c>
      <c r="D18" s="2" t="s">
        <v>9</v>
      </c>
      <c r="E18" s="2" t="s">
        <v>147</v>
      </c>
    </row>
    <row r="19" spans="2:10" x14ac:dyDescent="0.35">
      <c r="B19" s="9"/>
      <c r="C19" s="10"/>
    </row>
    <row r="20" spans="2:10" x14ac:dyDescent="0.35">
      <c r="B20" s="9"/>
      <c r="C20" s="10"/>
    </row>
    <row r="21" spans="2:10" x14ac:dyDescent="0.35">
      <c r="B21" s="9"/>
      <c r="C21" s="10"/>
    </row>
    <row r="24" spans="2:10" ht="15.75" x14ac:dyDescent="0.55000000000000004">
      <c r="B24" s="6" t="s">
        <v>11</v>
      </c>
      <c r="C24" s="6"/>
      <c r="D24" s="6"/>
      <c r="E24" s="6"/>
      <c r="G24" s="6" t="s">
        <v>16</v>
      </c>
      <c r="H24" s="6"/>
      <c r="I24" s="6"/>
      <c r="J24" s="6"/>
    </row>
    <row r="25" spans="2:10" x14ac:dyDescent="0.35">
      <c r="B25" s="2" t="s">
        <v>138</v>
      </c>
      <c r="C25" s="2" t="s">
        <v>139</v>
      </c>
      <c r="G25" s="2" t="s">
        <v>17</v>
      </c>
    </row>
    <row r="26" spans="2:10" x14ac:dyDescent="0.35">
      <c r="B26" s="2" t="s">
        <v>140</v>
      </c>
      <c r="C26" s="2" t="s">
        <v>145</v>
      </c>
    </row>
    <row r="27" spans="2:10" x14ac:dyDescent="0.35">
      <c r="B27" s="2" t="s">
        <v>141</v>
      </c>
      <c r="C27" s="2" t="s">
        <v>142</v>
      </c>
    </row>
    <row r="28" spans="2:10" x14ac:dyDescent="0.35">
      <c r="B28" s="2" t="s">
        <v>143</v>
      </c>
      <c r="C28" s="2" t="s">
        <v>144</v>
      </c>
    </row>
    <row r="29" spans="2:10" x14ac:dyDescent="0.35">
      <c r="B29" s="2" t="s">
        <v>149</v>
      </c>
      <c r="C29" s="2" t="s">
        <v>150</v>
      </c>
    </row>
    <row r="30" spans="2:10" x14ac:dyDescent="0.35">
      <c r="B30" s="2" t="s">
        <v>151</v>
      </c>
      <c r="C30" s="2" t="s">
        <v>152</v>
      </c>
    </row>
    <row r="32" spans="2:10" ht="15.75" x14ac:dyDescent="0.55000000000000004">
      <c r="B32" s="6" t="s">
        <v>12</v>
      </c>
      <c r="C32" s="6"/>
      <c r="D32" s="6"/>
      <c r="E32" s="6"/>
    </row>
    <row r="33" spans="2:3" x14ac:dyDescent="0.35">
      <c r="B33" s="11"/>
    </row>
    <row r="34" spans="2:3" x14ac:dyDescent="0.35">
      <c r="B34" s="12"/>
      <c r="C34" s="12"/>
    </row>
    <row r="35" spans="2:3" x14ac:dyDescent="0.35">
      <c r="B35" s="12"/>
      <c r="C35" s="12"/>
    </row>
    <row r="36" spans="2:3" x14ac:dyDescent="0.35">
      <c r="B36" s="12"/>
      <c r="C36" s="12"/>
    </row>
    <row r="37" spans="2:3" x14ac:dyDescent="0.35">
      <c r="B37" s="12"/>
      <c r="C37" s="12"/>
    </row>
    <row r="38" spans="2:3" x14ac:dyDescent="0.35">
      <c r="B38" s="12"/>
      <c r="C38" s="12"/>
    </row>
    <row r="39" spans="2:3" x14ac:dyDescent="0.35">
      <c r="B39" s="12"/>
      <c r="C39" s="12"/>
    </row>
    <row r="40" spans="2:3" x14ac:dyDescent="0.35">
      <c r="B40" s="12"/>
      <c r="C40" s="12"/>
    </row>
    <row r="41" spans="2:3" x14ac:dyDescent="0.35">
      <c r="B41" s="12"/>
      <c r="C41" s="12"/>
    </row>
    <row r="42" spans="2:3" x14ac:dyDescent="0.35">
      <c r="B42" s="12"/>
      <c r="C42" s="12"/>
    </row>
    <row r="43" spans="2:3" x14ac:dyDescent="0.35">
      <c r="B43" s="12"/>
      <c r="C43" s="12"/>
    </row>
    <row r="45" spans="2:3" x14ac:dyDescent="0.35">
      <c r="B45" s="12"/>
      <c r="C45" s="12"/>
    </row>
    <row r="46" spans="2:3" x14ac:dyDescent="0.35">
      <c r="B46" s="13"/>
      <c r="C46" s="12"/>
    </row>
    <row r="47" spans="2:3" x14ac:dyDescent="0.35">
      <c r="B47" s="14"/>
      <c r="C47" s="12"/>
    </row>
    <row r="48" spans="2:3" x14ac:dyDescent="0.35">
      <c r="B48" s="14"/>
      <c r="C48" s="12"/>
    </row>
    <row r="49" spans="2:3" x14ac:dyDescent="0.35">
      <c r="B49" s="14"/>
      <c r="C49" s="12"/>
    </row>
    <row r="50" spans="2:3" x14ac:dyDescent="0.35">
      <c r="B50" s="14"/>
      <c r="C50" s="12"/>
    </row>
    <row r="51" spans="2:3" x14ac:dyDescent="0.35">
      <c r="B51" s="14"/>
      <c r="C51" s="12"/>
    </row>
    <row r="52" spans="2:3" x14ac:dyDescent="0.35">
      <c r="B52" s="11"/>
      <c r="C52" s="12"/>
    </row>
    <row r="53" spans="2:3" x14ac:dyDescent="0.35">
      <c r="B53" s="12"/>
      <c r="C53" s="12"/>
    </row>
    <row r="54" spans="2:3" x14ac:dyDescent="0.35">
      <c r="B54" s="12"/>
    </row>
    <row r="55" spans="2:3" x14ac:dyDescent="0.35">
      <c r="B55" s="12"/>
    </row>
    <row r="56" spans="2:3" x14ac:dyDescent="0.35">
      <c r="B56" s="12"/>
    </row>
    <row r="57" spans="2:3" x14ac:dyDescent="0.35">
      <c r="B57" s="12"/>
    </row>
    <row r="58" spans="2:3" x14ac:dyDescent="0.35">
      <c r="B58" s="12"/>
    </row>
    <row r="59" spans="2:3" x14ac:dyDescent="0.35">
      <c r="B59" s="12"/>
    </row>
    <row r="60" spans="2:3" ht="14.25" x14ac:dyDescent="0.45">
      <c r="B60" s="15"/>
    </row>
    <row r="61" spans="2:3" x14ac:dyDescent="0.35">
      <c r="B61" s="11"/>
    </row>
    <row r="62" spans="2:3" ht="14.25" x14ac:dyDescent="0.45">
      <c r="B62"/>
    </row>
    <row r="63" spans="2:3" ht="14.25" x14ac:dyDescent="0.45">
      <c r="B63"/>
    </row>
    <row r="64" spans="2:3" ht="14.25" x14ac:dyDescent="0.45">
      <c r="B64"/>
    </row>
    <row r="65" spans="2:2" ht="14.25" x14ac:dyDescent="0.45">
      <c r="B65" s="15"/>
    </row>
    <row r="66" spans="2:2" ht="14.25" x14ac:dyDescent="0.45">
      <c r="B66" s="15"/>
    </row>
    <row r="67" spans="2:2" ht="14.25" x14ac:dyDescent="0.45">
      <c r="B67" s="15"/>
    </row>
    <row r="68" spans="2:2" ht="14.25" x14ac:dyDescent="0.45">
      <c r="B68" s="15"/>
    </row>
    <row r="69" spans="2:2" ht="14.25" x14ac:dyDescent="0.45">
      <c r="B69" s="15"/>
    </row>
    <row r="70" spans="2:2" ht="14.25" x14ac:dyDescent="0.45">
      <c r="B70" s="15"/>
    </row>
    <row r="71" spans="2:2" ht="14.25" x14ac:dyDescent="0.45">
      <c r="B71" s="15"/>
    </row>
    <row r="72" spans="2:2" ht="14.25" x14ac:dyDescent="0.45">
      <c r="B72" s="15"/>
    </row>
  </sheetData>
  <mergeCells count="2">
    <mergeCell ref="B4:C4"/>
    <mergeCell ref="B8:E8"/>
  </mergeCell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7599E-1FEB-485E-B640-3DA6808EE75A}">
  <dimension ref="A1:H7"/>
  <sheetViews>
    <sheetView workbookViewId="0">
      <selection activeCell="E57" sqref="E57"/>
    </sheetView>
  </sheetViews>
  <sheetFormatPr defaultRowHeight="14.25" x14ac:dyDescent="0.45"/>
  <cols>
    <col min="1" max="1" width="18.06640625" bestFit="1" customWidth="1"/>
    <col min="3" max="3" width="15.796875" bestFit="1" customWidth="1"/>
    <col min="4" max="4" width="14.796875" bestFit="1" customWidth="1"/>
    <col min="5" max="6" width="16.796875" bestFit="1" customWidth="1"/>
    <col min="7" max="8" width="21" bestFit="1" customWidth="1"/>
  </cols>
  <sheetData>
    <row r="1" spans="1:8" x14ac:dyDescent="0.45">
      <c r="A1" t="s">
        <v>76</v>
      </c>
      <c r="B1" t="s">
        <v>13</v>
      </c>
      <c r="C1" t="s">
        <v>77</v>
      </c>
      <c r="D1" t="s">
        <v>78</v>
      </c>
      <c r="E1" t="s">
        <v>79</v>
      </c>
      <c r="F1" t="s">
        <v>80</v>
      </c>
      <c r="G1" t="s">
        <v>81</v>
      </c>
      <c r="H1" t="s">
        <v>82</v>
      </c>
    </row>
    <row r="2" spans="1:8" x14ac:dyDescent="0.45">
      <c r="A2" t="s">
        <v>75</v>
      </c>
      <c r="B2" t="s">
        <v>83</v>
      </c>
      <c r="C2" s="15">
        <f>AVERAGEIF(BetaEstimates!B:B,'BetaEstimates-Summary'!A2,BetaEstimates!D:D)</f>
        <v>0.46506373042105259</v>
      </c>
      <c r="D2" s="15">
        <f>AVERAGEIF(BetaEstimates!C:C,'BetaEstimates-Summary'!A2,BetaEstimates!E:E)</f>
        <v>0.53635684817647056</v>
      </c>
      <c r="E2" s="15">
        <f>AVERAGEIF(BetaEstimates!B:B,'BetaEstimates-Summary'!A2,BetaEstimates!F:F)</f>
        <v>0.48764225047368409</v>
      </c>
      <c r="F2" s="15">
        <f>AVERAGEIF(BetaEstimates!C:C,'BetaEstimates-Summary'!A2,BetaEstimates!G:G)</f>
        <v>0.55284834652941162</v>
      </c>
      <c r="G2" s="15">
        <f>AVERAGEIF(BetaEstimates!B:B,'BetaEstimates-Summary'!A2,BetaEstimates!H:H)</f>
        <v>0.52849204963157892</v>
      </c>
      <c r="H2" s="15">
        <f>AVERAGEIF(BetaEstimates!C:C,'BetaEstimates-Summary'!A2,BetaEstimates!I:I)</f>
        <v>0.57194781794117655</v>
      </c>
    </row>
    <row r="3" spans="1:8" x14ac:dyDescent="0.45">
      <c r="A3" t="s">
        <v>75</v>
      </c>
      <c r="B3" t="s">
        <v>84</v>
      </c>
      <c r="C3" s="15">
        <f>AVERAGEIF(BetaEstimates!B:B,'BetaEstimates-Summary'!A3,BetaEstimates!J:J)</f>
        <v>0.47086814131578941</v>
      </c>
      <c r="D3" s="15">
        <f>AVERAGEIF(BetaEstimates!C:C,'BetaEstimates-Summary'!A3,BetaEstimates!K:K)</f>
        <v>0.53635684817647056</v>
      </c>
      <c r="E3" s="15">
        <f>AVERAGEIF(BetaEstimates!B:B,'BetaEstimates-Summary'!A3,BetaEstimates!L:L)</f>
        <v>0.49477397947368418</v>
      </c>
      <c r="F3" s="15">
        <f>AVERAGEIF(BetaEstimates!C:C,'BetaEstimates-Summary'!A3,BetaEstimates!M:M)</f>
        <v>0.55284834652941162</v>
      </c>
      <c r="G3" s="15">
        <f>AVERAGEIF(BetaEstimates!B:B,'BetaEstimates-Summary'!A3,BetaEstimates!N:N)</f>
        <v>0.53686537389473676</v>
      </c>
      <c r="H3" s="15">
        <f>AVERAGEIF(BetaEstimates!C:C,'BetaEstimates-Summary'!A3,BetaEstimates!O:O)</f>
        <v>0.57194781794117655</v>
      </c>
    </row>
    <row r="4" spans="1:8" x14ac:dyDescent="0.45">
      <c r="A4" t="s">
        <v>74</v>
      </c>
      <c r="B4" t="s">
        <v>83</v>
      </c>
      <c r="C4" s="15">
        <f>AVERAGEIF(BetaEstimates!B:B,'BetaEstimates-Summary'!A4,BetaEstimates!D:D)</f>
        <v>0.60327576259999993</v>
      </c>
      <c r="D4" s="15">
        <f>AVERAGEIF(BetaEstimates!C:C,'BetaEstimates-Summary'!A4,BetaEstimates!E:E)</f>
        <v>0.61570231900000005</v>
      </c>
      <c r="E4" s="15">
        <f>AVERAGEIF(BetaEstimates!B:B,'BetaEstimates-Summary'!A4,BetaEstimates!F:F)</f>
        <v>0.64021979380000005</v>
      </c>
      <c r="F4" s="15">
        <f>AVERAGEIF(BetaEstimates!C:C,'BetaEstimates-Summary'!A4,BetaEstimates!G:G)</f>
        <v>0.6417868444</v>
      </c>
      <c r="G4" s="15">
        <f>AVERAGEIF(BetaEstimates!B:B,'BetaEstimates-Summary'!A4,BetaEstimates!H:H)</f>
        <v>0.67982183379999994</v>
      </c>
      <c r="H4" s="15">
        <f>AVERAGEIF(BetaEstimates!C:C,'BetaEstimates-Summary'!A4,BetaEstimates!I:I)</f>
        <v>0.70128184119999992</v>
      </c>
    </row>
    <row r="5" spans="1:8" x14ac:dyDescent="0.45">
      <c r="A5" t="s">
        <v>74</v>
      </c>
      <c r="B5" t="s">
        <v>84</v>
      </c>
      <c r="C5" s="15">
        <f>AVERAGEIF(BetaEstimates!B:B,'BetaEstimates-Summary'!A5,BetaEstimates!J:J)</f>
        <v>0.61663841819999998</v>
      </c>
      <c r="D5" s="15">
        <f>AVERAGEIF(BetaEstimates!C:C,'BetaEstimates-Summary'!A5,BetaEstimates!K:K)</f>
        <v>0.61570231900000005</v>
      </c>
      <c r="E5" s="15">
        <f>AVERAGEIF(BetaEstimates!B:B,'BetaEstimates-Summary'!A5,BetaEstimates!L:L)</f>
        <v>0.65490945079999996</v>
      </c>
      <c r="F5" s="15">
        <f>AVERAGEIF(BetaEstimates!C:C,'BetaEstimates-Summary'!A5,BetaEstimates!M:M)</f>
        <v>0.6417868444</v>
      </c>
      <c r="G5" s="15">
        <f>AVERAGEIF(BetaEstimates!B:B,'BetaEstimates-Summary'!A5,BetaEstimates!N:N)</f>
        <v>0.69616063260000005</v>
      </c>
      <c r="H5" s="15">
        <f>AVERAGEIF(BetaEstimates!C:C,'BetaEstimates-Summary'!A5,BetaEstimates!O:O)</f>
        <v>0.70128184119999992</v>
      </c>
    </row>
    <row r="6" spans="1:8" x14ac:dyDescent="0.45">
      <c r="A6" t="s">
        <v>85</v>
      </c>
      <c r="B6" t="s">
        <v>83</v>
      </c>
      <c r="C6" s="15">
        <f>AVERAGE(BetaEstimates!D:D)</f>
        <v>0.49385790379166661</v>
      </c>
      <c r="D6" s="15">
        <f>AVERAGEIF(BetaEstimates!C:C,"&lt;&gt;0",BetaEstimates!E:E)</f>
        <v>0.55438990972727276</v>
      </c>
      <c r="E6" s="15">
        <f>AVERAGE(BetaEstimates!F:F)</f>
        <v>0.51942923866666657</v>
      </c>
      <c r="F6" s="15">
        <f>AVERAGEIF(BetaEstimates!C:C,"&lt;&gt;0",BetaEstimates!G:G)</f>
        <v>0.57306164149999994</v>
      </c>
      <c r="G6" s="15">
        <f>AVERAGE(BetaEstimates!H:H)</f>
        <v>0.56001908799999989</v>
      </c>
      <c r="H6" s="15">
        <f>AVERAGEIF(BetaEstimates!C:C,"&lt;&gt;0",BetaEstimates!I:I)</f>
        <v>0.60134191413636362</v>
      </c>
    </row>
    <row r="7" spans="1:8" x14ac:dyDescent="0.45">
      <c r="A7" t="s">
        <v>85</v>
      </c>
      <c r="B7" t="s">
        <v>84</v>
      </c>
      <c r="C7" s="15">
        <f>AVERAGE(BetaEstimates!J:J)</f>
        <v>0.50123694900000004</v>
      </c>
      <c r="D7" s="15">
        <f>AVERAGEIF(BetaEstimates!C:C,"&lt;&gt;0",BetaEstimates!K:K)</f>
        <v>0.55438990972727276</v>
      </c>
      <c r="E7" s="15">
        <f>AVERAGE(BetaEstimates!L:L)</f>
        <v>0.52813553600000007</v>
      </c>
      <c r="F7" s="15">
        <f>AVERAGEIF(BetaEstimates!C:C,"&lt;&gt;0",BetaEstimates!M:M)</f>
        <v>0.57306164149999994</v>
      </c>
      <c r="G7" s="15">
        <f>AVERAGE(BetaEstimates!N:N)</f>
        <v>0.5700518861249998</v>
      </c>
      <c r="H7" s="15">
        <f>AVERAGEIF(BetaEstimates!C:C,"&lt;&gt;0",BetaEstimates!O:O)</f>
        <v>0.60134191413636362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E0A9C-7314-4910-A32F-1FFA5F36E829}">
  <dimension ref="A1:O26"/>
  <sheetViews>
    <sheetView workbookViewId="0">
      <selection activeCell="C56" sqref="C56"/>
    </sheetView>
  </sheetViews>
  <sheetFormatPr defaultRowHeight="14.25" x14ac:dyDescent="0.45"/>
  <cols>
    <col min="1" max="1" width="15.46484375" bestFit="1" customWidth="1"/>
    <col min="5" max="5" width="8.796875" style="23"/>
    <col min="7" max="7" width="8.796875" style="24"/>
    <col min="9" max="9" width="8.796875" style="25"/>
    <col min="11" max="11" width="8.796875" style="23"/>
    <col min="13" max="13" width="8.796875" style="24"/>
    <col min="15" max="15" width="8.796875" style="25"/>
  </cols>
  <sheetData>
    <row r="1" spans="1:15" ht="14.65" thickBot="1" x14ac:dyDescent="0.5">
      <c r="D1" s="16" t="s">
        <v>19</v>
      </c>
      <c r="E1" s="17"/>
      <c r="F1" s="17"/>
      <c r="G1" s="17"/>
      <c r="H1" s="17"/>
      <c r="I1" s="18"/>
      <c r="J1" s="16" t="s">
        <v>20</v>
      </c>
      <c r="K1" s="17"/>
      <c r="L1" s="17"/>
      <c r="M1" s="17"/>
      <c r="N1" s="17"/>
      <c r="O1" s="18"/>
    </row>
    <row r="2" spans="1:15" x14ac:dyDescent="0.45">
      <c r="A2" t="s">
        <v>21</v>
      </c>
      <c r="B2" t="s">
        <v>87</v>
      </c>
      <c r="C2" t="s">
        <v>86</v>
      </c>
      <c r="D2" s="19" t="s">
        <v>22</v>
      </c>
      <c r="E2" s="19" t="s">
        <v>23</v>
      </c>
      <c r="F2" s="20" t="s">
        <v>24</v>
      </c>
      <c r="G2" s="20" t="s">
        <v>25</v>
      </c>
      <c r="H2" s="21" t="s">
        <v>26</v>
      </c>
      <c r="I2" s="21" t="s">
        <v>27</v>
      </c>
      <c r="J2" s="19" t="s">
        <v>22</v>
      </c>
      <c r="K2" s="19" t="s">
        <v>23</v>
      </c>
      <c r="L2" s="20" t="s">
        <v>24</v>
      </c>
      <c r="M2" s="20" t="s">
        <v>25</v>
      </c>
      <c r="N2" s="21" t="s">
        <v>26</v>
      </c>
      <c r="O2" s="21" t="s">
        <v>27</v>
      </c>
    </row>
    <row r="3" spans="1:15" x14ac:dyDescent="0.45">
      <c r="A3" t="s">
        <v>35</v>
      </c>
      <c r="B3" t="s">
        <v>74</v>
      </c>
      <c r="C3" t="s">
        <v>74</v>
      </c>
      <c r="D3" s="19">
        <v>0.89979547299999996</v>
      </c>
      <c r="E3" s="19">
        <v>0.64166173400000004</v>
      </c>
      <c r="F3" s="20">
        <v>0.98183790000000004</v>
      </c>
      <c r="G3" s="20">
        <v>0.58993071500000005</v>
      </c>
      <c r="H3" s="21">
        <v>1.0822042249999999</v>
      </c>
      <c r="I3" s="21">
        <v>0.75124044300000004</v>
      </c>
      <c r="J3" s="19">
        <v>0.93305646499999995</v>
      </c>
      <c r="K3" s="19">
        <v>0.64166173400000004</v>
      </c>
      <c r="L3" s="20">
        <v>1.018454263</v>
      </c>
      <c r="M3" s="20">
        <v>0.58993071500000005</v>
      </c>
      <c r="N3" s="21">
        <v>1.1231515459999999</v>
      </c>
      <c r="O3" s="21">
        <v>0.75124044300000004</v>
      </c>
    </row>
    <row r="4" spans="1:15" x14ac:dyDescent="0.45">
      <c r="A4" t="s">
        <v>36</v>
      </c>
      <c r="B4" t="s">
        <v>75</v>
      </c>
      <c r="C4" t="s">
        <v>75</v>
      </c>
      <c r="D4" s="19">
        <v>0.71808744400000002</v>
      </c>
      <c r="E4" s="19">
        <v>0.84889301900000003</v>
      </c>
      <c r="F4" s="20">
        <v>0.68783525400000001</v>
      </c>
      <c r="G4" s="20">
        <v>0.88274016499999997</v>
      </c>
      <c r="H4" s="21">
        <v>0.69186994899999998</v>
      </c>
      <c r="I4" s="21">
        <v>0.90912656999999997</v>
      </c>
      <c r="J4" s="19">
        <v>0.72527998299999996</v>
      </c>
      <c r="K4" s="19">
        <v>0.84889301900000003</v>
      </c>
      <c r="L4" s="20">
        <v>0.69478462200000002</v>
      </c>
      <c r="M4" s="20">
        <v>0.88274016499999997</v>
      </c>
      <c r="N4" s="21">
        <v>0.698970957</v>
      </c>
      <c r="O4" s="21">
        <v>0.90912656999999997</v>
      </c>
    </row>
    <row r="5" spans="1:15" x14ac:dyDescent="0.45">
      <c r="A5" t="s">
        <v>37</v>
      </c>
      <c r="B5" t="s">
        <v>75</v>
      </c>
      <c r="C5" t="s">
        <v>75</v>
      </c>
      <c r="D5" s="19">
        <v>0.32057870900000002</v>
      </c>
      <c r="E5" s="19">
        <v>0.15809182299999999</v>
      </c>
      <c r="F5" s="20">
        <v>0.52559523699999999</v>
      </c>
      <c r="G5" s="20">
        <v>0.23192311700000001</v>
      </c>
      <c r="H5" s="21">
        <v>0.68261889899999995</v>
      </c>
      <c r="I5" s="21">
        <v>0.27681672000000002</v>
      </c>
      <c r="J5" s="19">
        <v>0.32205103000000002</v>
      </c>
      <c r="K5" s="19">
        <v>0.15809182299999999</v>
      </c>
      <c r="L5" s="20">
        <v>0.52801558900000001</v>
      </c>
      <c r="M5" s="20">
        <v>0.23192311700000001</v>
      </c>
      <c r="N5" s="21">
        <v>0.68579621400000002</v>
      </c>
      <c r="O5" s="21">
        <v>0.27681672000000002</v>
      </c>
    </row>
    <row r="6" spans="1:15" x14ac:dyDescent="0.45">
      <c r="A6" t="s">
        <v>38</v>
      </c>
      <c r="B6" t="s">
        <v>74</v>
      </c>
      <c r="C6" t="s">
        <v>74</v>
      </c>
      <c r="D6" s="19">
        <v>0.49035814</v>
      </c>
      <c r="E6" s="19">
        <v>0.57570662800000005</v>
      </c>
      <c r="F6" s="20">
        <v>0.63029136799999996</v>
      </c>
      <c r="G6" s="20">
        <v>0.817644182</v>
      </c>
      <c r="H6" s="21">
        <v>0.73757028099999999</v>
      </c>
      <c r="I6" s="21">
        <v>0.78311775500000003</v>
      </c>
      <c r="J6" s="19">
        <v>0.50774475500000005</v>
      </c>
      <c r="K6" s="19">
        <v>0.57570662800000005</v>
      </c>
      <c r="L6" s="20">
        <v>0.65273395099999998</v>
      </c>
      <c r="M6" s="20">
        <v>0.817644182</v>
      </c>
      <c r="N6" s="21">
        <v>0.76433401499999998</v>
      </c>
      <c r="O6" s="21">
        <v>0.78311775500000003</v>
      </c>
    </row>
    <row r="7" spans="1:15" x14ac:dyDescent="0.45">
      <c r="A7" t="s">
        <v>39</v>
      </c>
      <c r="B7" t="s">
        <v>75</v>
      </c>
      <c r="C7" t="s">
        <v>75</v>
      </c>
      <c r="D7" s="19">
        <v>0.240034938</v>
      </c>
      <c r="E7" s="19">
        <v>0.37841543500000002</v>
      </c>
      <c r="F7" s="20">
        <v>0.33417295899999999</v>
      </c>
      <c r="G7" s="20">
        <v>0.53206524399999999</v>
      </c>
      <c r="H7" s="21">
        <v>0.443188996</v>
      </c>
      <c r="I7" s="21">
        <v>0.38626723299999999</v>
      </c>
      <c r="J7" s="19">
        <v>0.27399623200000001</v>
      </c>
      <c r="K7" s="19">
        <v>0.37841543500000002</v>
      </c>
      <c r="L7" s="20">
        <v>0.38130536900000001</v>
      </c>
      <c r="M7" s="20">
        <v>0.53206524399999999</v>
      </c>
      <c r="N7" s="21">
        <v>0.50666078999999997</v>
      </c>
      <c r="O7" s="21">
        <v>0.38626723299999999</v>
      </c>
    </row>
    <row r="8" spans="1:15" x14ac:dyDescent="0.45">
      <c r="A8" t="s">
        <v>40</v>
      </c>
      <c r="B8" t="s">
        <v>75</v>
      </c>
      <c r="C8" t="s">
        <v>75</v>
      </c>
      <c r="D8" s="19">
        <v>0.51909986399999997</v>
      </c>
      <c r="E8" s="19">
        <v>0.53163102399999995</v>
      </c>
      <c r="F8" s="20">
        <v>0.55920639699999997</v>
      </c>
      <c r="G8" s="20">
        <v>0.56864927700000001</v>
      </c>
      <c r="H8" s="21">
        <v>0.59291265699999995</v>
      </c>
      <c r="I8" s="21">
        <v>0.599812334</v>
      </c>
      <c r="J8" s="19">
        <v>0.52973954599999995</v>
      </c>
      <c r="K8" s="19">
        <v>0.53163102399999995</v>
      </c>
      <c r="L8" s="20">
        <v>0.57074698099999999</v>
      </c>
      <c r="M8" s="20">
        <v>0.56864927700000001</v>
      </c>
      <c r="N8" s="21">
        <v>0.60530390899999997</v>
      </c>
      <c r="O8" s="21">
        <v>0.599812334</v>
      </c>
    </row>
    <row r="9" spans="1:15" x14ac:dyDescent="0.45">
      <c r="A9" t="s">
        <v>41</v>
      </c>
      <c r="B9" t="s">
        <v>75</v>
      </c>
      <c r="C9" t="s">
        <v>75</v>
      </c>
      <c r="D9" s="19">
        <v>0.72789143999999995</v>
      </c>
      <c r="E9" s="19">
        <v>0.44682111299999999</v>
      </c>
      <c r="F9" s="20">
        <v>0.60357379899999997</v>
      </c>
      <c r="G9" s="20">
        <v>0.48067782599999997</v>
      </c>
      <c r="H9" s="21">
        <v>0.35366153700000003</v>
      </c>
      <c r="I9" s="21">
        <v>0.64348341799999997</v>
      </c>
      <c r="J9" s="19">
        <v>0.72790480599999996</v>
      </c>
      <c r="K9" s="19">
        <v>0.44682111299999999</v>
      </c>
      <c r="L9" s="20">
        <v>0.60358413300000002</v>
      </c>
      <c r="M9" s="20">
        <v>0.48067782599999997</v>
      </c>
      <c r="N9" s="21">
        <v>0.35366772099999999</v>
      </c>
      <c r="O9" s="21">
        <v>0.64348341799999997</v>
      </c>
    </row>
    <row r="10" spans="1:15" x14ac:dyDescent="0.45">
      <c r="A10" t="s">
        <v>43</v>
      </c>
      <c r="B10" t="s">
        <v>75</v>
      </c>
      <c r="C10" t="s">
        <v>75</v>
      </c>
      <c r="D10" s="19">
        <v>0.51379778099999995</v>
      </c>
      <c r="E10" s="19">
        <v>0.44128268900000001</v>
      </c>
      <c r="F10" s="20">
        <v>0.55818220100000004</v>
      </c>
      <c r="G10" s="20">
        <v>0.43534769899999998</v>
      </c>
      <c r="H10" s="21">
        <v>0.56242309199999996</v>
      </c>
      <c r="I10" s="21">
        <v>0.404687197</v>
      </c>
      <c r="J10" s="19">
        <v>0.52491685099999996</v>
      </c>
      <c r="K10" s="19">
        <v>0.44128268900000001</v>
      </c>
      <c r="L10" s="20">
        <v>0.57040452399999997</v>
      </c>
      <c r="M10" s="20">
        <v>0.43534769899999998</v>
      </c>
      <c r="N10" s="21">
        <v>0.57499299999999998</v>
      </c>
      <c r="O10" s="21">
        <v>0.404687197</v>
      </c>
    </row>
    <row r="11" spans="1:15" x14ac:dyDescent="0.45">
      <c r="A11" t="s">
        <v>49</v>
      </c>
      <c r="B11" t="s">
        <v>75</v>
      </c>
      <c r="C11" s="22">
        <v>0</v>
      </c>
      <c r="D11" s="19">
        <v>0.11227704099999999</v>
      </c>
      <c r="E11" s="19">
        <v>0.20211547799999999</v>
      </c>
      <c r="F11" s="20">
        <v>9.1032064999999995E-2</v>
      </c>
      <c r="G11" s="20">
        <v>5.5884572E-2</v>
      </c>
      <c r="H11" s="21">
        <v>0.11087348399999999</v>
      </c>
      <c r="I11" s="21">
        <v>0.232667025</v>
      </c>
      <c r="J11" s="19">
        <v>0.112394302</v>
      </c>
      <c r="K11" s="19">
        <v>0.20211547799999999</v>
      </c>
      <c r="L11" s="20">
        <v>9.1128309000000005E-2</v>
      </c>
      <c r="M11" s="20">
        <v>5.5884572E-2</v>
      </c>
      <c r="N11" s="21">
        <v>0.11098984200000001</v>
      </c>
      <c r="O11" s="21">
        <v>0.232667025</v>
      </c>
    </row>
    <row r="12" spans="1:15" x14ac:dyDescent="0.45">
      <c r="A12" t="s">
        <v>50</v>
      </c>
      <c r="B12" t="s">
        <v>75</v>
      </c>
      <c r="C12" t="s">
        <v>75</v>
      </c>
      <c r="D12" s="19">
        <v>0.60985655599999999</v>
      </c>
      <c r="E12" s="19">
        <v>0.75182006999999995</v>
      </c>
      <c r="F12" s="20">
        <v>0.71875963899999995</v>
      </c>
      <c r="G12" s="20">
        <v>0.848178612</v>
      </c>
      <c r="H12" s="21">
        <v>0.81596370299999998</v>
      </c>
      <c r="I12" s="21">
        <v>0.924298705</v>
      </c>
      <c r="J12" s="19">
        <v>0.61020339400000001</v>
      </c>
      <c r="K12" s="19">
        <v>0.75182006999999995</v>
      </c>
      <c r="L12" s="20">
        <v>0.71916773899999997</v>
      </c>
      <c r="M12" s="20">
        <v>0.848178612</v>
      </c>
      <c r="N12" s="21">
        <v>0.81643223899999995</v>
      </c>
      <c r="O12" s="21">
        <v>0.924298705</v>
      </c>
    </row>
    <row r="13" spans="1:15" x14ac:dyDescent="0.45">
      <c r="A13" t="s">
        <v>51</v>
      </c>
      <c r="B13" t="s">
        <v>75</v>
      </c>
      <c r="C13" t="s">
        <v>75</v>
      </c>
      <c r="D13" s="19">
        <v>0.51696932399999995</v>
      </c>
      <c r="E13" s="19">
        <v>0.91736115100000004</v>
      </c>
      <c r="F13" s="20">
        <v>0.51344420700000004</v>
      </c>
      <c r="G13" s="20">
        <v>0.867786697</v>
      </c>
      <c r="H13" s="21">
        <v>0.59848144999999997</v>
      </c>
      <c r="I13" s="21">
        <v>0.77672014099999998</v>
      </c>
      <c r="J13" s="19">
        <v>0.51810355900000005</v>
      </c>
      <c r="K13" s="19">
        <v>0.91736115100000004</v>
      </c>
      <c r="L13" s="20">
        <v>0.51457667799999995</v>
      </c>
      <c r="M13" s="20">
        <v>0.867786697</v>
      </c>
      <c r="N13" s="21">
        <v>0.59981610799999996</v>
      </c>
      <c r="O13" s="21">
        <v>0.77672014099999998</v>
      </c>
    </row>
    <row r="14" spans="1:15" x14ac:dyDescent="0.45">
      <c r="A14" t="s">
        <v>52</v>
      </c>
      <c r="B14" t="s">
        <v>75</v>
      </c>
      <c r="C14" t="s">
        <v>75</v>
      </c>
      <c r="D14" s="19">
        <v>0.53570421000000001</v>
      </c>
      <c r="E14" s="19">
        <v>0.40890745000000001</v>
      </c>
      <c r="F14" s="20">
        <v>0.52304067099999996</v>
      </c>
      <c r="G14" s="20">
        <v>0.437835162</v>
      </c>
      <c r="H14" s="21">
        <v>0.45494814900000002</v>
      </c>
      <c r="I14" s="21">
        <v>0.53732519499999998</v>
      </c>
      <c r="J14" s="19">
        <v>0.537391497</v>
      </c>
      <c r="K14" s="19">
        <v>0.40890745000000001</v>
      </c>
      <c r="L14" s="20">
        <v>0.52473054799999996</v>
      </c>
      <c r="M14" s="20">
        <v>0.437835162</v>
      </c>
      <c r="N14" s="21">
        <v>0.45643534099999999</v>
      </c>
      <c r="O14" s="21">
        <v>0.53732519499999998</v>
      </c>
    </row>
    <row r="15" spans="1:15" x14ac:dyDescent="0.45">
      <c r="A15" t="s">
        <v>53</v>
      </c>
      <c r="B15" t="s">
        <v>75</v>
      </c>
      <c r="C15" t="s">
        <v>75</v>
      </c>
      <c r="D15" s="19">
        <v>0.43259814299999999</v>
      </c>
      <c r="E15" s="19">
        <v>0.45554048800000002</v>
      </c>
      <c r="F15" s="20">
        <v>0.384395133</v>
      </c>
      <c r="G15" s="20">
        <v>0.48118356200000001</v>
      </c>
      <c r="H15" s="21">
        <v>0.51234427699999996</v>
      </c>
      <c r="I15" s="21">
        <v>0.55781237500000003</v>
      </c>
      <c r="J15" s="19">
        <v>0.44161736099999999</v>
      </c>
      <c r="K15" s="19">
        <v>0.45554048800000002</v>
      </c>
      <c r="L15" s="20">
        <v>0.39257956900000002</v>
      </c>
      <c r="M15" s="20">
        <v>0.48118356200000001</v>
      </c>
      <c r="N15" s="21">
        <v>0.52332409000000002</v>
      </c>
      <c r="O15" s="21">
        <v>0.55781237500000003</v>
      </c>
    </row>
    <row r="16" spans="1:15" x14ac:dyDescent="0.45">
      <c r="A16" t="s">
        <v>54</v>
      </c>
      <c r="B16" t="s">
        <v>75</v>
      </c>
      <c r="C16" t="s">
        <v>75</v>
      </c>
      <c r="D16" s="19">
        <v>0.33834647299999998</v>
      </c>
      <c r="E16" s="19">
        <v>0.166519377</v>
      </c>
      <c r="F16" s="20">
        <v>0.39216110700000001</v>
      </c>
      <c r="G16" s="20">
        <v>0.25453674900000001</v>
      </c>
      <c r="H16" s="21">
        <v>0.53560632100000005</v>
      </c>
      <c r="I16" s="21">
        <v>0.282643111</v>
      </c>
      <c r="J16" s="19">
        <v>0.33850386700000001</v>
      </c>
      <c r="K16" s="19">
        <v>0.166519377</v>
      </c>
      <c r="L16" s="20">
        <v>0.39234907800000002</v>
      </c>
      <c r="M16" s="20">
        <v>0.25453674900000001</v>
      </c>
      <c r="N16" s="21">
        <v>0.53586861200000002</v>
      </c>
      <c r="O16" s="21">
        <v>0.282643111</v>
      </c>
    </row>
    <row r="17" spans="1:15" x14ac:dyDescent="0.45">
      <c r="A17" t="s">
        <v>56</v>
      </c>
      <c r="B17" t="s">
        <v>74</v>
      </c>
      <c r="C17" t="s">
        <v>74</v>
      </c>
      <c r="D17" s="19">
        <v>0.65555228300000001</v>
      </c>
      <c r="E17" s="19">
        <v>0.81912090599999998</v>
      </c>
      <c r="F17" s="20">
        <v>0.66884721800000002</v>
      </c>
      <c r="G17" s="20">
        <v>0.84871254200000001</v>
      </c>
      <c r="H17" s="21">
        <v>0.62464038700000002</v>
      </c>
      <c r="I17" s="21">
        <v>0.85647357999999996</v>
      </c>
      <c r="J17" s="19">
        <v>0.66016923800000005</v>
      </c>
      <c r="K17" s="19">
        <v>0.81912090599999998</v>
      </c>
      <c r="L17" s="20">
        <v>0.67359318700000004</v>
      </c>
      <c r="M17" s="20">
        <v>0.84871254200000001</v>
      </c>
      <c r="N17" s="21">
        <v>0.62913532800000005</v>
      </c>
      <c r="O17" s="21">
        <v>0.85647357999999996</v>
      </c>
    </row>
    <row r="18" spans="1:15" x14ac:dyDescent="0.45">
      <c r="A18" t="s">
        <v>57</v>
      </c>
      <c r="B18" t="s">
        <v>74</v>
      </c>
      <c r="C18" t="s">
        <v>74</v>
      </c>
      <c r="D18" s="19">
        <v>0.36747969400000002</v>
      </c>
      <c r="E18" s="19">
        <v>0.52512389100000001</v>
      </c>
      <c r="F18" s="20">
        <v>0.233723395</v>
      </c>
      <c r="G18" s="20">
        <v>0.47902382399999999</v>
      </c>
      <c r="H18" s="21">
        <v>0.18297437599999999</v>
      </c>
      <c r="I18" s="21">
        <v>0.57744976800000003</v>
      </c>
      <c r="J18" s="19">
        <v>0.37454151800000002</v>
      </c>
      <c r="K18" s="19">
        <v>0.52512389100000001</v>
      </c>
      <c r="L18" s="20">
        <v>0.23826476799999999</v>
      </c>
      <c r="M18" s="20">
        <v>0.47902382399999999</v>
      </c>
      <c r="N18" s="21">
        <v>0.18660114699999999</v>
      </c>
      <c r="O18" s="21">
        <v>0.57744976800000003</v>
      </c>
    </row>
    <row r="19" spans="1:15" x14ac:dyDescent="0.45">
      <c r="A19" t="s">
        <v>60</v>
      </c>
      <c r="B19" t="s">
        <v>75</v>
      </c>
      <c r="C19" t="s">
        <v>75</v>
      </c>
      <c r="D19" s="19">
        <v>0.46146642599999999</v>
      </c>
      <c r="E19" s="19">
        <v>0.47299570899999999</v>
      </c>
      <c r="F19" s="20">
        <v>0.37127043100000001</v>
      </c>
      <c r="G19" s="20">
        <v>0.56426308599999997</v>
      </c>
      <c r="H19" s="21">
        <v>0.42170648799999999</v>
      </c>
      <c r="I19" s="21">
        <v>0.55721472100000002</v>
      </c>
      <c r="J19" s="19">
        <v>0.46219418899999998</v>
      </c>
      <c r="K19" s="19">
        <v>0.47299570899999999</v>
      </c>
      <c r="L19" s="20">
        <v>0.37186495899999999</v>
      </c>
      <c r="M19" s="20">
        <v>0.56426308599999997</v>
      </c>
      <c r="N19" s="21">
        <v>0.42238657699999999</v>
      </c>
      <c r="O19" s="21">
        <v>0.55721472100000002</v>
      </c>
    </row>
    <row r="20" spans="1:15" x14ac:dyDescent="0.45">
      <c r="A20" t="s">
        <v>66</v>
      </c>
      <c r="B20" t="s">
        <v>75</v>
      </c>
      <c r="C20" t="s">
        <v>75</v>
      </c>
      <c r="D20" s="19">
        <v>0.29275557000000002</v>
      </c>
      <c r="E20" s="19">
        <v>0.53920777799999997</v>
      </c>
      <c r="F20" s="20">
        <v>0.33413120000000002</v>
      </c>
      <c r="G20" s="20">
        <v>0.53834855299999995</v>
      </c>
      <c r="H20" s="21">
        <v>0.343958135</v>
      </c>
      <c r="I20" s="21">
        <v>0.49364520000000001</v>
      </c>
      <c r="J20" s="19">
        <v>0.29605977999999999</v>
      </c>
      <c r="K20" s="19">
        <v>0.53920777799999997</v>
      </c>
      <c r="L20" s="20">
        <v>0.33791979700000002</v>
      </c>
      <c r="M20" s="20">
        <v>0.53834855299999995</v>
      </c>
      <c r="N20" s="21">
        <v>0.34788803299999999</v>
      </c>
      <c r="O20" s="21">
        <v>0.49364520000000001</v>
      </c>
    </row>
    <row r="21" spans="1:15" x14ac:dyDescent="0.45">
      <c r="A21" t="s">
        <v>67</v>
      </c>
      <c r="B21" t="s">
        <v>75</v>
      </c>
      <c r="C21" t="s">
        <v>75</v>
      </c>
      <c r="D21" s="19">
        <v>0.60374645999999998</v>
      </c>
      <c r="E21" s="19">
        <v>0.56874667899999998</v>
      </c>
      <c r="F21" s="20">
        <v>0.48317899800000003</v>
      </c>
      <c r="G21" s="20">
        <v>0.53026668399999999</v>
      </c>
      <c r="H21" s="21">
        <v>0.560794817</v>
      </c>
      <c r="I21" s="21">
        <v>0.52352256399999997</v>
      </c>
      <c r="J21" s="19">
        <v>0.60774621399999995</v>
      </c>
      <c r="K21" s="19">
        <v>0.56874667899999998</v>
      </c>
      <c r="L21" s="20">
        <v>0.48639051500000002</v>
      </c>
      <c r="M21" s="20">
        <v>0.53026668399999999</v>
      </c>
      <c r="N21" s="21">
        <v>0.56460660600000001</v>
      </c>
      <c r="O21" s="21">
        <v>0.52352256399999997</v>
      </c>
    </row>
    <row r="22" spans="1:15" x14ac:dyDescent="0.45">
      <c r="A22" t="s">
        <v>68</v>
      </c>
      <c r="B22" t="s">
        <v>75</v>
      </c>
      <c r="C22" t="s">
        <v>75</v>
      </c>
      <c r="D22" s="19">
        <v>0.100412062</v>
      </c>
      <c r="E22" s="19">
        <v>9.1136452000000007E-2</v>
      </c>
      <c r="F22" s="20">
        <v>0.20704330100000001</v>
      </c>
      <c r="G22" s="20">
        <v>0.140205367</v>
      </c>
      <c r="H22" s="21">
        <v>0.33954283499999999</v>
      </c>
      <c r="I22" s="21">
        <v>0.19614936299999999</v>
      </c>
      <c r="J22" s="19">
        <v>0.10158744</v>
      </c>
      <c r="K22" s="19">
        <v>9.1136452000000007E-2</v>
      </c>
      <c r="L22" s="20">
        <v>0.209485</v>
      </c>
      <c r="M22" s="20">
        <v>0.140205367</v>
      </c>
      <c r="N22" s="21">
        <v>0.34360462600000002</v>
      </c>
      <c r="O22" s="21">
        <v>0.19614936299999999</v>
      </c>
    </row>
    <row r="23" spans="1:15" x14ac:dyDescent="0.45">
      <c r="A23" t="s">
        <v>69</v>
      </c>
      <c r="B23" t="s">
        <v>75</v>
      </c>
      <c r="C23" t="s">
        <v>75</v>
      </c>
      <c r="D23" s="19">
        <v>0.53335836700000006</v>
      </c>
      <c r="E23" s="19">
        <v>1.3580820119999999</v>
      </c>
      <c r="F23" s="20">
        <v>0.74106148500000002</v>
      </c>
      <c r="G23" s="20">
        <v>1.0177299930000001</v>
      </c>
      <c r="H23" s="21">
        <v>0.72606267099999999</v>
      </c>
      <c r="I23" s="21">
        <v>1.042587288</v>
      </c>
      <c r="J23" s="19">
        <v>0.55634891799999997</v>
      </c>
      <c r="K23" s="19">
        <v>1.3580820119999999</v>
      </c>
      <c r="L23" s="20">
        <v>0.77321529499999997</v>
      </c>
      <c r="M23" s="20">
        <v>1.0177299930000001</v>
      </c>
      <c r="N23" s="21">
        <v>0.75785665499999999</v>
      </c>
      <c r="O23" s="21">
        <v>1.042587288</v>
      </c>
    </row>
    <row r="24" spans="1:15" x14ac:dyDescent="0.45">
      <c r="A24" t="s">
        <v>70</v>
      </c>
      <c r="B24" t="s">
        <v>75</v>
      </c>
      <c r="C24" s="22">
        <v>0</v>
      </c>
      <c r="D24" s="19">
        <v>0.80093797</v>
      </c>
      <c r="E24" s="19">
        <v>0.59927955200000005</v>
      </c>
      <c r="F24" s="20">
        <v>0.86284360400000004</v>
      </c>
      <c r="G24" s="20">
        <v>0.410464675</v>
      </c>
      <c r="H24" s="21">
        <v>0.91031873600000002</v>
      </c>
      <c r="I24" s="21">
        <v>0.22964438000000001</v>
      </c>
      <c r="J24" s="19">
        <v>0.80216361599999997</v>
      </c>
      <c r="K24" s="19">
        <v>0.59927955200000005</v>
      </c>
      <c r="L24" s="20">
        <v>0.86418183400000004</v>
      </c>
      <c r="M24" s="20">
        <v>0.410464675</v>
      </c>
      <c r="N24" s="21">
        <v>0.91176803699999998</v>
      </c>
      <c r="O24" s="21">
        <v>0.22964438000000001</v>
      </c>
    </row>
    <row r="25" spans="1:15" x14ac:dyDescent="0.45">
      <c r="A25" t="s">
        <v>71</v>
      </c>
      <c r="B25" t="s">
        <v>74</v>
      </c>
      <c r="C25" t="s">
        <v>74</v>
      </c>
      <c r="D25" s="19">
        <v>0.603193223</v>
      </c>
      <c r="E25" s="19">
        <v>0.51689843599999996</v>
      </c>
      <c r="F25" s="20">
        <v>0.68639908800000005</v>
      </c>
      <c r="G25" s="20">
        <v>0.47362295900000001</v>
      </c>
      <c r="H25" s="21">
        <v>0.77171990000000001</v>
      </c>
      <c r="I25" s="21">
        <v>0.53812766000000001</v>
      </c>
      <c r="J25" s="19">
        <v>0.60768011499999997</v>
      </c>
      <c r="K25" s="19">
        <v>0.51689843599999996</v>
      </c>
      <c r="L25" s="20">
        <v>0.69150108499999996</v>
      </c>
      <c r="M25" s="20">
        <v>0.47362295900000001</v>
      </c>
      <c r="N25" s="21">
        <v>0.77758112700000004</v>
      </c>
      <c r="O25" s="21">
        <v>0.53812766000000001</v>
      </c>
    </row>
    <row r="26" spans="1:15" x14ac:dyDescent="0.45">
      <c r="A26" t="s">
        <v>73</v>
      </c>
      <c r="B26" t="s">
        <v>75</v>
      </c>
      <c r="C26" t="s">
        <v>75</v>
      </c>
      <c r="D26" s="19">
        <v>0.45829209999999998</v>
      </c>
      <c r="E26" s="19">
        <v>0.58261415000000005</v>
      </c>
      <c r="F26" s="20">
        <v>0.37427507100000001</v>
      </c>
      <c r="G26" s="20">
        <v>0.58668409799999999</v>
      </c>
      <c r="H26" s="21">
        <v>0.38407274699999999</v>
      </c>
      <c r="I26" s="21">
        <v>0.61100076999999997</v>
      </c>
      <c r="J26" s="19">
        <v>0.45829209999999998</v>
      </c>
      <c r="K26" s="19">
        <v>0.58261415000000005</v>
      </c>
      <c r="L26" s="20">
        <v>0.37427507100000001</v>
      </c>
      <c r="M26" s="20">
        <v>0.58668409799999999</v>
      </c>
      <c r="N26" s="21">
        <v>0.38407274699999999</v>
      </c>
      <c r="O26" s="21">
        <v>0.61100076999999997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18D97-3346-4860-BF88-222A0A3E96F2}">
  <dimension ref="A2:M16"/>
  <sheetViews>
    <sheetView zoomScaleNormal="100" workbookViewId="0">
      <selection activeCell="E48" sqref="E48"/>
    </sheetView>
  </sheetViews>
  <sheetFormatPr defaultRowHeight="14.25" x14ac:dyDescent="0.45"/>
  <cols>
    <col min="1" max="1" width="19.46484375" customWidth="1"/>
  </cols>
  <sheetData>
    <row r="2" spans="1:13" x14ac:dyDescent="0.45">
      <c r="A2" s="30" t="s">
        <v>135</v>
      </c>
    </row>
    <row r="3" spans="1:13" ht="14.65" thickBot="1" x14ac:dyDescent="0.5"/>
    <row r="4" spans="1:13" ht="14.65" thickBot="1" x14ac:dyDescent="0.5">
      <c r="B4" s="16" t="s">
        <v>19</v>
      </c>
      <c r="C4" s="17"/>
      <c r="D4" s="17"/>
      <c r="E4" s="17"/>
      <c r="F4" s="17"/>
      <c r="G4" s="18"/>
      <c r="H4" s="16" t="s">
        <v>20</v>
      </c>
      <c r="I4" s="17"/>
      <c r="J4" s="17"/>
      <c r="K4" s="17"/>
      <c r="L4" s="17"/>
      <c r="M4" s="18"/>
    </row>
    <row r="5" spans="1:13" x14ac:dyDescent="0.45">
      <c r="B5" s="19" t="s">
        <v>22</v>
      </c>
      <c r="C5" s="19" t="s">
        <v>23</v>
      </c>
      <c r="D5" s="20" t="s">
        <v>24</v>
      </c>
      <c r="E5" s="20" t="s">
        <v>25</v>
      </c>
      <c r="F5" s="21" t="s">
        <v>26</v>
      </c>
      <c r="G5" s="21" t="s">
        <v>27</v>
      </c>
      <c r="H5" s="19" t="s">
        <v>22</v>
      </c>
      <c r="I5" s="19" t="s">
        <v>23</v>
      </c>
      <c r="J5" s="20" t="s">
        <v>24</v>
      </c>
      <c r="K5" s="20" t="s">
        <v>25</v>
      </c>
      <c r="L5" s="21" t="s">
        <v>26</v>
      </c>
      <c r="M5" s="21" t="s">
        <v>27</v>
      </c>
    </row>
    <row r="6" spans="1:13" x14ac:dyDescent="0.45">
      <c r="A6" t="s">
        <v>136</v>
      </c>
      <c r="B6" s="31">
        <f>AVERAGEIF(CEPAPrevious!C:C,1,CEPAPrevious!M:M)</f>
        <v>0.56703586305555553</v>
      </c>
      <c r="C6" s="31">
        <f>AVERAGEIF(CEPAPrevious!H:H,1,CEPAPrevious!N:N)</f>
        <v>0.55337466272222235</v>
      </c>
      <c r="D6" s="31">
        <f>AVERAGEIF(CEPAPrevious!C:C,1,CEPAPrevious!O:O)</f>
        <v>0.54974948024999992</v>
      </c>
      <c r="E6" s="31">
        <f>AVERAGEIF(CEPAPrevious!H:H,1,CEPAPrevious!P:P)</f>
        <v>0.55725386169444446</v>
      </c>
      <c r="F6" s="31">
        <f>AVERAGEIF(CEPAPrevious!C:C,1,CEPAPrevious!Q:Q)</f>
        <v>0.57256818788888897</v>
      </c>
      <c r="G6" s="31">
        <f>AVERAGEIF(CEPAPrevious!H:H,1,CEPAPrevious!R:R)</f>
        <v>0.56513046833333336</v>
      </c>
      <c r="H6" s="31">
        <f>AVERAGEIF(CEPAPrevious!C:C,1,CEPAPrevious!S:S)</f>
        <v>0.5707638923888888</v>
      </c>
      <c r="I6" s="31">
        <f>AVERAGEIF(CEPAPrevious!H:H,1,CEPAPrevious!T:T)</f>
        <v>0.55337466272222235</v>
      </c>
      <c r="J6" s="31">
        <f>AVERAGEIF(CEPAPrevious!C:C,1,CEPAPrevious!U:U)</f>
        <v>0.55363241949999997</v>
      </c>
      <c r="K6" s="31">
        <f>AVERAGEIF(CEPAPrevious!H:H,1,CEPAPrevious!V:V)</f>
        <v>0.55725386169444446</v>
      </c>
      <c r="L6" s="31">
        <f>AVERAGEIF(CEPAPrevious!C:C,1,CEPAPrevious!W:W)</f>
        <v>0.57680978386111093</v>
      </c>
      <c r="M6" s="31">
        <f>AVERAGEIF(CEPAPrevious!H:H,1,CEPAPrevious!X:X)</f>
        <v>0.56513046833333336</v>
      </c>
    </row>
    <row r="7" spans="1:13" x14ac:dyDescent="0.45">
      <c r="A7" t="s">
        <v>90</v>
      </c>
      <c r="B7" s="31">
        <f>AVERAGEIF(CEPAPrevious!D:D,1,CEPAPrevious!M:M)</f>
        <v>0.60389698646666679</v>
      </c>
      <c r="C7" s="31">
        <f>AVERAGEIF(CEPAPrevious!I:I,1,CEPAPrevious!N:N)</f>
        <v>0.55318865412499996</v>
      </c>
      <c r="D7" s="31">
        <f>AVERAGEIF(CEPAPrevious!D:D,1,CEPAPrevious!O:O)</f>
        <v>0.59780114480000002</v>
      </c>
      <c r="E7" s="31">
        <f>AVERAGEIF(CEPAPrevious!I:I,1,CEPAPrevious!P:P)</f>
        <v>0.57868705231250006</v>
      </c>
      <c r="F7" s="31">
        <f>AVERAGEIF(CEPAPrevious!D:D,1,CEPAPrevious!Q:Q)</f>
        <v>0.62692025433333343</v>
      </c>
      <c r="G7" s="31">
        <f>AVERAGEIF(CEPAPrevious!I:I,1,CEPAPrevious!R:R)</f>
        <v>0.58646266137500003</v>
      </c>
      <c r="H7" s="31">
        <f>AVERAGEIF(CEPAPrevious!D:D,1,CEPAPrevious!S:S)</f>
        <v>0.60512601239999997</v>
      </c>
      <c r="I7" s="31">
        <f>AVERAGEIF(CEPAPrevious!I:I,1,CEPAPrevious!T:T)</f>
        <v>0.55318865412499996</v>
      </c>
      <c r="J7" s="31">
        <f>AVERAGEIF(CEPAPrevious!D:D,1,CEPAPrevious!U:U)</f>
        <v>0.59928915866666665</v>
      </c>
      <c r="K7" s="31">
        <f>AVERAGEIF(CEPAPrevious!I:I,1,CEPAPrevious!V:V)</f>
        <v>0.57868705231250006</v>
      </c>
      <c r="L7" s="31">
        <f>AVERAGEIF(CEPAPrevious!D:D,1,CEPAPrevious!W:W)</f>
        <v>0.62867596879999998</v>
      </c>
      <c r="M7" s="31">
        <f>AVERAGEIF(CEPAPrevious!I:I,1,CEPAPrevious!X:X)</f>
        <v>0.58646266137500003</v>
      </c>
    </row>
    <row r="8" spans="1:13" x14ac:dyDescent="0.45">
      <c r="A8" t="s">
        <v>91</v>
      </c>
      <c r="B8" s="31">
        <f>AVERAGEIF(CEPAPrevious!E:E,1,CEPAPrevious!M:M)</f>
        <v>0.47187009211111114</v>
      </c>
      <c r="C8" s="31">
        <f>AVERAGEIF(CEPAPrevious!J:J,1,CEPAPrevious!N:N)</f>
        <v>0.53664579462499995</v>
      </c>
      <c r="D8" s="31">
        <f>AVERAGEIF(CEPAPrevious!E:E,1,CEPAPrevious!O:O)</f>
        <v>0.46288564388888898</v>
      </c>
      <c r="E8" s="31">
        <f>AVERAGEIF(CEPAPrevious!J:J,1,CEPAPrevious!P:P)</f>
        <v>0.54992579175</v>
      </c>
      <c r="F8" s="31">
        <f>AVERAGEIF(CEPAPrevious!E:E,1,CEPAPrevious!Q:Q)</f>
        <v>0.55549280200000006</v>
      </c>
      <c r="G8" s="31">
        <f>AVERAGEIF(CEPAPrevious!J:J,1,CEPAPrevious!R:R)</f>
        <v>0.59888389424999999</v>
      </c>
      <c r="H8" s="31">
        <f>AVERAGEIF(CEPAPrevious!E:E,1,CEPAPrevious!S:S)</f>
        <v>0.47511916155555561</v>
      </c>
      <c r="I8" s="31">
        <f>AVERAGEIF(CEPAPrevious!J:J,1,CEPAPrevious!T:T)</f>
        <v>0.53664579462499995</v>
      </c>
      <c r="J8" s="31">
        <f>AVERAGEIF(CEPAPrevious!E:E,1,CEPAPrevious!U:U)</f>
        <v>0.46606169711111112</v>
      </c>
      <c r="K8" s="31">
        <f>AVERAGEIF(CEPAPrevious!J:J,1,CEPAPrevious!V:V)</f>
        <v>0.54992579175</v>
      </c>
      <c r="L8" s="31">
        <f>AVERAGEIF(CEPAPrevious!E:E,1,CEPAPrevious!W:W)</f>
        <v>0.55917493755555558</v>
      </c>
      <c r="M8" s="31">
        <f>AVERAGEIF(CEPAPrevious!J:J,1,CEPAPrevious!X:X)</f>
        <v>0.59888389424999999</v>
      </c>
    </row>
    <row r="9" spans="1:13" x14ac:dyDescent="0.45">
      <c r="A9" t="s">
        <v>92</v>
      </c>
      <c r="B9" s="31">
        <f>AVERAGEIF(CEPAPrevious!F:F,1,CEPAPrevious!M:M)</f>
        <v>0.65525737424999997</v>
      </c>
      <c r="C9" s="31">
        <f>AVERAGEIF(CEPAPrevious!K:K,1,CEPAPrevious!N:N)</f>
        <v>0.51318790929999991</v>
      </c>
      <c r="D9" s="31">
        <f>AVERAGEIF(CEPAPrevious!F:F,1,CEPAPrevious!O:O)</f>
        <v>0.62919111625000002</v>
      </c>
      <c r="E9" s="31">
        <f>AVERAGEIF(CEPAPrevious!K:K,1,CEPAPrevious!P:P)</f>
        <v>0.56565941509999995</v>
      </c>
      <c r="F9" s="31">
        <f>AVERAGEIF(CEPAPrevious!F:F,1,CEPAPrevious!Q:Q)</f>
        <v>0.63879620874999998</v>
      </c>
      <c r="G9" s="31">
        <f>AVERAGEIF(CEPAPrevious!K:K,1,CEPAPrevious!R:R)</f>
        <v>0.57691584620000003</v>
      </c>
      <c r="H9" s="31">
        <f>AVERAGEIF(CEPAPrevious!F:F,1,CEPAPrevious!S:S)</f>
        <v>0.65690898775000006</v>
      </c>
      <c r="I9" s="31">
        <f>AVERAGEIF(CEPAPrevious!K:K,1,CEPAPrevious!T:T)</f>
        <v>0.51318790929999991</v>
      </c>
      <c r="J9" s="31">
        <f>AVERAGEIF(CEPAPrevious!F:F,1,CEPAPrevious!U:U)</f>
        <v>0.63089604212499995</v>
      </c>
      <c r="K9" s="31">
        <f>AVERAGEIF(CEPAPrevious!K:K,1,CEPAPrevious!V:V)</f>
        <v>0.56565941509999995</v>
      </c>
      <c r="L9" s="31">
        <f>AVERAGEIF(CEPAPrevious!F:F,1,CEPAPrevious!W:W)</f>
        <v>0.64093937475000007</v>
      </c>
      <c r="M9" s="31">
        <f>AVERAGEIF(CEPAPrevious!K:K,1,CEPAPrevious!X:X)</f>
        <v>0.57691584620000003</v>
      </c>
    </row>
    <row r="10" spans="1:13" x14ac:dyDescent="0.45">
      <c r="A10" t="s">
        <v>93</v>
      </c>
      <c r="B10" s="31">
        <f>AVERAGEIF(CEPAPrevious!G:G,1,CEPAPrevious!M:M)</f>
        <v>0.40893944599999998</v>
      </c>
      <c r="C10" s="31">
        <f ca="1">AVERAGEIF(CEPAPrevious!L:HL,1,CEPAPrevious!N:N)</f>
        <v>0.54872404650000006</v>
      </c>
      <c r="D10" s="31">
        <f>AVERAGEIF(CEPAPrevious!G:G,1,CEPAPrevious!O:O)</f>
        <v>0.42489310749999998</v>
      </c>
      <c r="E10" s="31">
        <f ca="1">AVERAGEIF(CEPAPrevious!L:HL,1,CEPAPrevious!P:P)</f>
        <v>0.53938386500000002</v>
      </c>
      <c r="F10" s="31">
        <f>AVERAGEIF(CEPAPrevious!G:G,1,CEPAPrevious!Q:Q)</f>
        <v>0.43742890150000002</v>
      </c>
      <c r="G10" s="31">
        <f ca="1">AVERAGEIF(CEPAPrevious!L:HL,1,CEPAPrevious!R:R)</f>
        <v>0.5510009334999999</v>
      </c>
      <c r="H10" s="31">
        <f>AVERAGEIF(CEPAPrevious!G:G,1,CEPAPrevious!S:S)</f>
        <v>0.41229727699999996</v>
      </c>
      <c r="I10" s="31">
        <f>AVERAGEIF(CEPAPrevious!L:L,1,CEPAPrevious!T:T)</f>
        <v>0.54872404650000006</v>
      </c>
      <c r="J10" s="31">
        <f>AVERAGEIF(CEPAPrevious!G:G,1,CEPAPrevious!U:U)</f>
        <v>0.42884264350000001</v>
      </c>
      <c r="K10" s="31">
        <f>AVERAGEIF(CEPAPrevious!L:L,1,CEPAPrevious!V:V)</f>
        <v>0.53938386500000002</v>
      </c>
      <c r="L10" s="31">
        <f>AVERAGEIF(CEPAPrevious!G:G,1,CEPAPrevious!W:W)</f>
        <v>0.44140063200000001</v>
      </c>
      <c r="M10" s="31">
        <f>AVERAGEIF(CEPAPrevious!L:L,1,CEPAPrevious!X:X)</f>
        <v>0.5510009334999999</v>
      </c>
    </row>
    <row r="11" spans="1:13" ht="16.149999999999999" customHeight="1" x14ac:dyDescent="0.45"/>
    <row r="12" spans="1:13" x14ac:dyDescent="0.45">
      <c r="B12" s="31"/>
      <c r="C12" s="31"/>
    </row>
    <row r="13" spans="1:13" x14ac:dyDescent="0.45">
      <c r="B13" s="31"/>
      <c r="C13" s="31"/>
    </row>
    <row r="14" spans="1:13" x14ac:dyDescent="0.45">
      <c r="B14" s="31"/>
      <c r="C14" s="31"/>
    </row>
    <row r="15" spans="1:13" x14ac:dyDescent="0.45">
      <c r="B15" s="31"/>
      <c r="C15" s="31"/>
    </row>
    <row r="16" spans="1:13" x14ac:dyDescent="0.45">
      <c r="B16" s="31"/>
      <c r="C16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E61A5-475A-4B89-BB23-DFCDFAB9FC79}">
  <dimension ref="A1:X53"/>
  <sheetViews>
    <sheetView zoomScale="70" zoomScaleNormal="70" workbookViewId="0">
      <selection activeCell="M1" sqref="M1:M1048576"/>
    </sheetView>
  </sheetViews>
  <sheetFormatPr defaultRowHeight="14.25" x14ac:dyDescent="0.45"/>
  <cols>
    <col min="1" max="1" width="23.796875" customWidth="1"/>
    <col min="13" max="24" width="8.796875" style="15"/>
  </cols>
  <sheetData>
    <row r="1" spans="1:24" ht="14.65" thickBot="1" x14ac:dyDescent="0.5">
      <c r="C1" s="16">
        <v>2020</v>
      </c>
      <c r="D1" s="17"/>
      <c r="E1" s="17"/>
      <c r="F1" s="17"/>
      <c r="G1" s="18"/>
      <c r="H1" s="16">
        <v>2015</v>
      </c>
      <c r="I1" s="17"/>
      <c r="J1" s="17"/>
      <c r="K1" s="17"/>
      <c r="L1" s="18"/>
      <c r="M1" s="26" t="s">
        <v>19</v>
      </c>
      <c r="N1" s="27"/>
      <c r="O1" s="27"/>
      <c r="P1" s="27"/>
      <c r="Q1" s="27"/>
      <c r="R1" s="28"/>
      <c r="S1" s="26" t="s">
        <v>20</v>
      </c>
      <c r="T1" s="27"/>
      <c r="U1" s="27"/>
      <c r="V1" s="27"/>
      <c r="W1" s="27"/>
      <c r="X1" s="28"/>
    </row>
    <row r="2" spans="1:24" x14ac:dyDescent="0.45">
      <c r="A2" t="s">
        <v>88</v>
      </c>
      <c r="B2" t="s">
        <v>21</v>
      </c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89</v>
      </c>
      <c r="I2" t="s">
        <v>90</v>
      </c>
      <c r="J2" t="s">
        <v>91</v>
      </c>
      <c r="K2" t="s">
        <v>92</v>
      </c>
      <c r="L2" t="s">
        <v>93</v>
      </c>
      <c r="M2" s="19" t="s">
        <v>22</v>
      </c>
      <c r="N2" s="19" t="s">
        <v>23</v>
      </c>
      <c r="O2" s="20" t="s">
        <v>24</v>
      </c>
      <c r="P2" s="20" t="s">
        <v>25</v>
      </c>
      <c r="Q2" s="21" t="s">
        <v>26</v>
      </c>
      <c r="R2" s="21" t="s">
        <v>27</v>
      </c>
      <c r="S2" s="19" t="s">
        <v>22</v>
      </c>
      <c r="T2" s="19" t="s">
        <v>23</v>
      </c>
      <c r="U2" s="20" t="s">
        <v>24</v>
      </c>
      <c r="V2" s="20" t="s">
        <v>25</v>
      </c>
      <c r="W2" s="21" t="s">
        <v>26</v>
      </c>
      <c r="X2" s="21" t="s">
        <v>27</v>
      </c>
    </row>
    <row r="3" spans="1:24" x14ac:dyDescent="0.45">
      <c r="A3" t="s">
        <v>94</v>
      </c>
      <c r="B3" t="s">
        <v>43</v>
      </c>
      <c r="C3">
        <v>1</v>
      </c>
      <c r="H3">
        <v>1</v>
      </c>
      <c r="M3" s="15">
        <v>0.51379778099999995</v>
      </c>
      <c r="N3" s="15">
        <v>0.44128268900000001</v>
      </c>
      <c r="O3" s="15">
        <v>0.55818220100000004</v>
      </c>
      <c r="P3" s="15">
        <v>0.43534769899999998</v>
      </c>
      <c r="Q3" s="15">
        <v>0.56242309199999996</v>
      </c>
      <c r="R3" s="15">
        <v>0.404687197</v>
      </c>
      <c r="S3" s="15">
        <v>0.52491685099999996</v>
      </c>
      <c r="T3" s="15">
        <v>0.44128268900000001</v>
      </c>
      <c r="U3" s="15">
        <v>0.57040452399999997</v>
      </c>
      <c r="V3" s="15">
        <v>0.43534769899999998</v>
      </c>
      <c r="W3" s="15">
        <v>0.57499299999999998</v>
      </c>
      <c r="X3" s="15">
        <v>0.404687197</v>
      </c>
    </row>
    <row r="4" spans="1:24" x14ac:dyDescent="0.45">
      <c r="A4" t="s">
        <v>95</v>
      </c>
      <c r="B4" t="s">
        <v>53</v>
      </c>
      <c r="C4">
        <v>1</v>
      </c>
      <c r="E4">
        <v>1</v>
      </c>
      <c r="H4">
        <v>1</v>
      </c>
      <c r="J4">
        <v>1</v>
      </c>
      <c r="M4" s="15">
        <v>0.43259814299999999</v>
      </c>
      <c r="N4" s="15">
        <v>0.45554048800000002</v>
      </c>
      <c r="O4" s="15">
        <v>0.384395133</v>
      </c>
      <c r="P4" s="15">
        <v>0.48118356200000001</v>
      </c>
      <c r="Q4" s="15">
        <v>0.51234427699999996</v>
      </c>
      <c r="R4" s="15">
        <v>0.55781237500000003</v>
      </c>
      <c r="S4" s="15">
        <v>0.44161736099999999</v>
      </c>
      <c r="T4" s="15">
        <v>0.45554048800000002</v>
      </c>
      <c r="U4" s="15">
        <v>0.39257956900000002</v>
      </c>
      <c r="V4" s="15">
        <v>0.48118356200000001</v>
      </c>
      <c r="W4" s="15">
        <v>0.52332409000000002</v>
      </c>
      <c r="X4" s="15">
        <v>0.55781237500000003</v>
      </c>
    </row>
    <row r="5" spans="1:24" x14ac:dyDescent="0.45">
      <c r="A5" t="s">
        <v>96</v>
      </c>
      <c r="B5" t="s">
        <v>41</v>
      </c>
      <c r="C5">
        <v>1</v>
      </c>
      <c r="D5">
        <v>1</v>
      </c>
      <c r="E5">
        <v>1</v>
      </c>
      <c r="H5">
        <v>1</v>
      </c>
      <c r="I5">
        <v>1</v>
      </c>
      <c r="J5">
        <v>1</v>
      </c>
      <c r="M5" s="15">
        <v>0.72789143999999995</v>
      </c>
      <c r="N5" s="15">
        <v>0.44682111299999999</v>
      </c>
      <c r="O5" s="15">
        <v>0.60357379899999997</v>
      </c>
      <c r="P5" s="15">
        <v>0.48067782599999997</v>
      </c>
      <c r="Q5" s="15">
        <v>0.35366153700000003</v>
      </c>
      <c r="R5" s="15">
        <v>0.64348341799999997</v>
      </c>
      <c r="S5" s="15">
        <v>0.72790480599999996</v>
      </c>
      <c r="T5" s="15">
        <v>0.44682111299999999</v>
      </c>
      <c r="U5" s="15">
        <v>0.60358413300000002</v>
      </c>
      <c r="V5" s="15">
        <v>0.48067782599999997</v>
      </c>
      <c r="W5" s="15">
        <v>0.35366772099999999</v>
      </c>
      <c r="X5" s="15">
        <v>0.64348341799999997</v>
      </c>
    </row>
    <row r="6" spans="1:24" x14ac:dyDescent="0.45">
      <c r="A6" t="s">
        <v>97</v>
      </c>
      <c r="B6" t="s">
        <v>66</v>
      </c>
      <c r="C6">
        <v>1</v>
      </c>
      <c r="E6">
        <v>1</v>
      </c>
      <c r="H6">
        <v>1</v>
      </c>
      <c r="J6">
        <v>1</v>
      </c>
      <c r="M6" s="15">
        <v>0.29275557000000002</v>
      </c>
      <c r="N6" s="15">
        <v>0.53920777799999997</v>
      </c>
      <c r="O6" s="15">
        <v>0.33413120000000002</v>
      </c>
      <c r="P6" s="15">
        <v>0.53834855299999995</v>
      </c>
      <c r="Q6" s="15">
        <v>0.343958135</v>
      </c>
      <c r="R6" s="15">
        <v>0.49364520000000001</v>
      </c>
      <c r="S6" s="15">
        <v>0.29605977999999999</v>
      </c>
      <c r="T6" s="15">
        <v>0.53920777799999997</v>
      </c>
      <c r="U6" s="15">
        <v>0.33791979700000002</v>
      </c>
      <c r="V6" s="15">
        <v>0.53834855299999995</v>
      </c>
      <c r="W6" s="15">
        <v>0.34788803299999999</v>
      </c>
      <c r="X6" s="15">
        <v>0.49364520000000001</v>
      </c>
    </row>
    <row r="7" spans="1:24" x14ac:dyDescent="0.45">
      <c r="A7" t="s">
        <v>98</v>
      </c>
      <c r="B7" t="s">
        <v>67</v>
      </c>
      <c r="C7">
        <v>1</v>
      </c>
      <c r="D7">
        <v>1</v>
      </c>
      <c r="E7">
        <v>1</v>
      </c>
      <c r="G7">
        <v>1</v>
      </c>
      <c r="H7">
        <v>1</v>
      </c>
      <c r="I7">
        <v>1</v>
      </c>
      <c r="J7">
        <v>1</v>
      </c>
      <c r="L7">
        <v>1</v>
      </c>
      <c r="M7" s="15">
        <v>0.60374645999999998</v>
      </c>
      <c r="N7" s="15">
        <v>0.56874667899999998</v>
      </c>
      <c r="O7" s="15">
        <v>0.48317899800000003</v>
      </c>
      <c r="P7" s="15">
        <v>0.53026668399999999</v>
      </c>
      <c r="Q7" s="15">
        <v>0.560794817</v>
      </c>
      <c r="R7" s="15">
        <v>0.52352256399999997</v>
      </c>
      <c r="S7" s="15">
        <v>0.60774621399999995</v>
      </c>
      <c r="T7" s="15">
        <v>0.56874667899999998</v>
      </c>
      <c r="U7" s="15">
        <v>0.48639051500000002</v>
      </c>
      <c r="V7" s="15">
        <v>0.53026668399999999</v>
      </c>
      <c r="W7" s="15">
        <v>0.56460660600000001</v>
      </c>
      <c r="X7" s="15">
        <v>0.52352256399999997</v>
      </c>
    </row>
    <row r="8" spans="1:24" x14ac:dyDescent="0.45">
      <c r="A8" t="s">
        <v>99</v>
      </c>
      <c r="B8" t="s">
        <v>73</v>
      </c>
      <c r="C8">
        <v>1</v>
      </c>
      <c r="E8">
        <v>1</v>
      </c>
      <c r="H8">
        <v>1</v>
      </c>
      <c r="J8">
        <v>1</v>
      </c>
      <c r="M8" s="15">
        <v>0.45829209999999998</v>
      </c>
      <c r="N8" s="15">
        <v>0.58261415000000005</v>
      </c>
      <c r="O8" s="15">
        <v>0.37427507100000001</v>
      </c>
      <c r="P8" s="15">
        <v>0.58668409799999999</v>
      </c>
      <c r="Q8" s="15">
        <v>0.38407274699999999</v>
      </c>
      <c r="R8" s="15">
        <v>0.61100076999999997</v>
      </c>
      <c r="S8" s="15">
        <v>0.45829209999999998</v>
      </c>
      <c r="T8" s="15">
        <v>0.58261415000000005</v>
      </c>
      <c r="U8" s="15">
        <v>0.37427507100000001</v>
      </c>
      <c r="V8" s="15">
        <v>0.58668409799999999</v>
      </c>
      <c r="W8" s="15">
        <v>0.38407274699999999</v>
      </c>
      <c r="X8" s="15">
        <v>0.61100076999999997</v>
      </c>
    </row>
    <row r="9" spans="1:24" x14ac:dyDescent="0.45">
      <c r="A9" t="s">
        <v>100</v>
      </c>
      <c r="B9" t="s">
        <v>36</v>
      </c>
      <c r="C9">
        <v>1</v>
      </c>
      <c r="E9">
        <v>1</v>
      </c>
      <c r="H9">
        <v>1</v>
      </c>
      <c r="J9">
        <v>1</v>
      </c>
      <c r="M9" s="15">
        <v>0.71808744400000002</v>
      </c>
      <c r="N9" s="15">
        <v>0.84889301900000003</v>
      </c>
      <c r="O9" s="15">
        <v>0.68783525400000001</v>
      </c>
      <c r="P9" s="15">
        <v>0.88274016499999997</v>
      </c>
      <c r="Q9" s="15">
        <v>0.69186994899999998</v>
      </c>
      <c r="R9" s="15">
        <v>0.90912656999999997</v>
      </c>
      <c r="S9" s="15">
        <v>0.72527998299999996</v>
      </c>
      <c r="T9" s="15">
        <v>0.84889301900000003</v>
      </c>
      <c r="U9" s="15">
        <v>0.69478462200000002</v>
      </c>
      <c r="V9" s="15">
        <v>0.88274016499999997</v>
      </c>
      <c r="W9" s="15">
        <v>0.698970957</v>
      </c>
      <c r="X9" s="15">
        <v>0.90912656999999997</v>
      </c>
    </row>
    <row r="10" spans="1:24" x14ac:dyDescent="0.45">
      <c r="A10" t="s">
        <v>101</v>
      </c>
      <c r="B10" t="s">
        <v>40</v>
      </c>
      <c r="C10">
        <v>1</v>
      </c>
      <c r="H10">
        <v>1</v>
      </c>
      <c r="M10" s="15">
        <v>0.51909986399999997</v>
      </c>
      <c r="N10" s="15">
        <v>0.53163102399999995</v>
      </c>
      <c r="O10" s="15">
        <v>0.55920639699999997</v>
      </c>
      <c r="P10" s="15">
        <v>0.56864927700000001</v>
      </c>
      <c r="Q10" s="15">
        <v>0.59291265699999995</v>
      </c>
      <c r="R10" s="15">
        <v>0.599812334</v>
      </c>
      <c r="S10" s="15">
        <v>0.52973954599999995</v>
      </c>
      <c r="T10" s="15">
        <v>0.53163102399999995</v>
      </c>
      <c r="U10" s="15">
        <v>0.57074698099999999</v>
      </c>
      <c r="V10" s="15">
        <v>0.56864927700000001</v>
      </c>
      <c r="W10" s="15">
        <v>0.60530390899999997</v>
      </c>
      <c r="X10" s="15">
        <v>0.599812334</v>
      </c>
    </row>
    <row r="11" spans="1:24" x14ac:dyDescent="0.45">
      <c r="A11" t="s">
        <v>102</v>
      </c>
      <c r="B11" t="s">
        <v>70</v>
      </c>
      <c r="C11">
        <v>1</v>
      </c>
      <c r="D11">
        <v>1</v>
      </c>
      <c r="E11">
        <v>1</v>
      </c>
      <c r="H11" s="24"/>
      <c r="I11" s="24"/>
      <c r="J11" s="24"/>
      <c r="M11" s="15">
        <v>0.80093797</v>
      </c>
      <c r="N11" s="15">
        <v>0.59927955200000005</v>
      </c>
      <c r="O11" s="15">
        <v>0.86284360400000004</v>
      </c>
      <c r="P11" s="15">
        <v>0.410464675</v>
      </c>
      <c r="Q11" s="15">
        <v>0.91031873600000002</v>
      </c>
      <c r="R11" s="15">
        <v>0.22964438000000001</v>
      </c>
      <c r="S11" s="15">
        <v>0.80216361599999997</v>
      </c>
      <c r="T11" s="15">
        <v>0.59927955200000005</v>
      </c>
      <c r="U11" s="15">
        <v>0.86418183400000004</v>
      </c>
      <c r="V11" s="15">
        <v>0.410464675</v>
      </c>
      <c r="W11" s="15">
        <v>0.91176803699999998</v>
      </c>
      <c r="X11" s="15">
        <v>0.22964438000000001</v>
      </c>
    </row>
    <row r="12" spans="1:24" x14ac:dyDescent="0.45">
      <c r="A12" t="s">
        <v>103</v>
      </c>
      <c r="B12" t="s">
        <v>60</v>
      </c>
      <c r="C12">
        <v>1</v>
      </c>
      <c r="H12">
        <v>1</v>
      </c>
      <c r="M12" s="15">
        <v>0.46146642599999999</v>
      </c>
      <c r="N12" s="15">
        <v>0.47299570899999999</v>
      </c>
      <c r="O12" s="15">
        <v>0.37127043100000001</v>
      </c>
      <c r="P12" s="15">
        <v>0.56426308599999997</v>
      </c>
      <c r="Q12" s="15">
        <v>0.42170648799999999</v>
      </c>
      <c r="R12" s="15">
        <v>0.55721472100000002</v>
      </c>
      <c r="S12" s="15">
        <v>0.46219418899999998</v>
      </c>
      <c r="T12" s="15">
        <v>0.47299570899999999</v>
      </c>
      <c r="U12" s="15">
        <v>0.37186495899999999</v>
      </c>
      <c r="V12" s="15">
        <v>0.56426308599999997</v>
      </c>
      <c r="W12" s="15">
        <v>0.42238657699999999</v>
      </c>
      <c r="X12" s="15">
        <v>0.55721472100000002</v>
      </c>
    </row>
    <row r="13" spans="1:24" x14ac:dyDescent="0.45">
      <c r="A13" t="s">
        <v>104</v>
      </c>
      <c r="B13" t="s">
        <v>68</v>
      </c>
      <c r="C13">
        <v>1</v>
      </c>
      <c r="D13">
        <v>1</v>
      </c>
      <c r="F13">
        <v>1</v>
      </c>
      <c r="H13">
        <v>1</v>
      </c>
      <c r="I13">
        <v>1</v>
      </c>
      <c r="K13">
        <v>1</v>
      </c>
      <c r="M13" s="15">
        <v>0.100412062</v>
      </c>
      <c r="N13" s="15">
        <v>9.1136452000000007E-2</v>
      </c>
      <c r="O13" s="15">
        <v>0.20704330100000001</v>
      </c>
      <c r="P13" s="15">
        <v>0.140205367</v>
      </c>
      <c r="Q13" s="15">
        <v>0.33954283499999999</v>
      </c>
      <c r="R13" s="15">
        <v>0.19614936299999999</v>
      </c>
      <c r="S13" s="15">
        <v>0.10158744</v>
      </c>
      <c r="T13" s="15">
        <v>9.1136452000000007E-2</v>
      </c>
      <c r="U13" s="15">
        <v>0.209485</v>
      </c>
      <c r="V13" s="15">
        <v>0.140205367</v>
      </c>
      <c r="W13" s="15">
        <v>0.34360462600000002</v>
      </c>
      <c r="X13" s="15">
        <v>0.19614936299999999</v>
      </c>
    </row>
    <row r="14" spans="1:24" x14ac:dyDescent="0.45">
      <c r="A14" t="s">
        <v>105</v>
      </c>
      <c r="B14" t="s">
        <v>52</v>
      </c>
      <c r="C14">
        <v>1</v>
      </c>
      <c r="D14">
        <v>1</v>
      </c>
      <c r="H14">
        <v>1</v>
      </c>
      <c r="I14">
        <v>1</v>
      </c>
      <c r="M14" s="15">
        <v>0.53570421000000001</v>
      </c>
      <c r="N14" s="15">
        <v>0.40890745000000001</v>
      </c>
      <c r="O14" s="15">
        <v>0.52304067099999996</v>
      </c>
      <c r="P14" s="15">
        <v>0.437835162</v>
      </c>
      <c r="Q14" s="15">
        <v>0.45494814900000002</v>
      </c>
      <c r="R14" s="15">
        <v>0.53732519499999998</v>
      </c>
      <c r="S14" s="15">
        <v>0.537391497</v>
      </c>
      <c r="T14" s="15">
        <v>0.40890745000000001</v>
      </c>
      <c r="U14" s="15">
        <v>0.52473054799999996</v>
      </c>
      <c r="V14" s="15">
        <v>0.437835162</v>
      </c>
      <c r="W14" s="15">
        <v>0.45643534099999999</v>
      </c>
      <c r="X14" s="15">
        <v>0.53732519499999998</v>
      </c>
    </row>
    <row r="15" spans="1:24" x14ac:dyDescent="0.45">
      <c r="A15" t="s">
        <v>106</v>
      </c>
      <c r="B15" t="s">
        <v>71</v>
      </c>
      <c r="C15">
        <v>1</v>
      </c>
      <c r="E15">
        <v>1</v>
      </c>
      <c r="H15">
        <v>1</v>
      </c>
      <c r="J15">
        <v>1</v>
      </c>
      <c r="M15" s="15">
        <v>0.603193223</v>
      </c>
      <c r="N15" s="15">
        <v>0.51689843599999996</v>
      </c>
      <c r="O15" s="15">
        <v>0.68639908800000005</v>
      </c>
      <c r="P15" s="15">
        <v>0.47362295900000001</v>
      </c>
      <c r="Q15" s="15">
        <v>0.77171990000000001</v>
      </c>
      <c r="R15" s="15">
        <v>0.53812766000000001</v>
      </c>
      <c r="S15" s="15">
        <v>0.60768011499999997</v>
      </c>
      <c r="T15" s="15">
        <v>0.51689843599999996</v>
      </c>
      <c r="U15" s="15">
        <v>0.69150108499999996</v>
      </c>
      <c r="V15" s="15">
        <v>0.47362295900000001</v>
      </c>
      <c r="W15" s="15">
        <v>0.77758112700000004</v>
      </c>
      <c r="X15" s="15">
        <v>0.53812766000000001</v>
      </c>
    </row>
    <row r="16" spans="1:24" x14ac:dyDescent="0.45">
      <c r="A16" t="s">
        <v>107</v>
      </c>
      <c r="B16" t="s">
        <v>56</v>
      </c>
      <c r="C16">
        <v>1</v>
      </c>
      <c r="H16">
        <v>1</v>
      </c>
      <c r="M16" s="15">
        <v>0.65555228300000001</v>
      </c>
      <c r="N16" s="15">
        <v>0.81912090599999998</v>
      </c>
      <c r="O16" s="15">
        <v>0.66884721800000002</v>
      </c>
      <c r="P16" s="15">
        <v>0.84871254200000001</v>
      </c>
      <c r="Q16" s="15">
        <v>0.62464038700000002</v>
      </c>
      <c r="R16" s="15">
        <v>0.85647357999999996</v>
      </c>
      <c r="S16" s="15">
        <v>0.66016923800000005</v>
      </c>
      <c r="T16" s="15">
        <v>0.81912090599999998</v>
      </c>
      <c r="U16" s="15">
        <v>0.67359318700000004</v>
      </c>
      <c r="V16" s="15">
        <v>0.84871254200000001</v>
      </c>
      <c r="W16" s="15">
        <v>0.62913532800000005</v>
      </c>
      <c r="X16" s="15">
        <v>0.85647357999999996</v>
      </c>
    </row>
    <row r="17" spans="1:24" x14ac:dyDescent="0.45">
      <c r="A17" t="s">
        <v>108</v>
      </c>
      <c r="B17" t="s">
        <v>57</v>
      </c>
      <c r="C17">
        <v>1</v>
      </c>
      <c r="F17">
        <v>1</v>
      </c>
      <c r="H17">
        <v>1</v>
      </c>
      <c r="K17">
        <v>1</v>
      </c>
      <c r="M17" s="15">
        <v>0.36747969400000002</v>
      </c>
      <c r="N17" s="15">
        <v>0.52512389100000001</v>
      </c>
      <c r="O17" s="15">
        <v>0.233723395</v>
      </c>
      <c r="P17" s="15">
        <v>0.47902382399999999</v>
      </c>
      <c r="Q17" s="15">
        <v>0.18297437599999999</v>
      </c>
      <c r="R17" s="15">
        <v>0.57744976800000003</v>
      </c>
      <c r="S17" s="15">
        <v>0.37454151800000002</v>
      </c>
      <c r="T17" s="15">
        <v>0.52512389100000001</v>
      </c>
      <c r="U17" s="15">
        <v>0.23826476799999999</v>
      </c>
      <c r="V17" s="15">
        <v>0.47902382399999999</v>
      </c>
      <c r="W17" s="15">
        <v>0.18660114699999999</v>
      </c>
      <c r="X17" s="15">
        <v>0.57744976800000003</v>
      </c>
    </row>
    <row r="18" spans="1:24" x14ac:dyDescent="0.45">
      <c r="A18" t="s">
        <v>109</v>
      </c>
      <c r="B18" t="s">
        <v>35</v>
      </c>
      <c r="C18">
        <v>1</v>
      </c>
      <c r="H18">
        <v>1</v>
      </c>
      <c r="M18" s="15">
        <v>0.89979547299999996</v>
      </c>
      <c r="N18" s="15">
        <v>0.64166173400000004</v>
      </c>
      <c r="O18" s="15">
        <v>0.98183790000000004</v>
      </c>
      <c r="P18" s="15">
        <v>0.58993071500000005</v>
      </c>
      <c r="Q18" s="15">
        <v>1.0822042249999999</v>
      </c>
      <c r="R18" s="15">
        <v>0.75124044300000004</v>
      </c>
      <c r="S18" s="15">
        <v>0.93305646499999995</v>
      </c>
      <c r="T18" s="15">
        <v>0.64166173400000004</v>
      </c>
      <c r="U18" s="15">
        <v>1.018454263</v>
      </c>
      <c r="V18" s="15">
        <v>0.58993071500000005</v>
      </c>
      <c r="W18" s="15">
        <v>1.1231515459999999</v>
      </c>
      <c r="X18" s="15">
        <v>0.75124044300000004</v>
      </c>
    </row>
    <row r="19" spans="1:24" x14ac:dyDescent="0.45">
      <c r="A19" t="s">
        <v>110</v>
      </c>
      <c r="B19" t="s">
        <v>33</v>
      </c>
      <c r="C19">
        <v>1</v>
      </c>
      <c r="D19">
        <v>1</v>
      </c>
      <c r="F19">
        <v>1</v>
      </c>
      <c r="H19">
        <v>1</v>
      </c>
      <c r="I19">
        <v>1</v>
      </c>
      <c r="K19">
        <v>1</v>
      </c>
      <c r="M19" s="15">
        <v>1.135335298</v>
      </c>
      <c r="N19" s="15">
        <v>0.46804284600000001</v>
      </c>
      <c r="O19" s="15">
        <v>1.0741992149999999</v>
      </c>
      <c r="P19" s="15">
        <v>0.873179912</v>
      </c>
      <c r="Q19" s="15">
        <v>1.1178466520000001</v>
      </c>
      <c r="R19" s="15">
        <v>0.621210963</v>
      </c>
      <c r="S19" s="15">
        <v>1.135335298</v>
      </c>
      <c r="T19" s="15">
        <v>0.46804284600000001</v>
      </c>
      <c r="U19" s="15">
        <v>1.0741992149999999</v>
      </c>
      <c r="V19" s="15">
        <v>0.873179912</v>
      </c>
      <c r="W19" s="15">
        <v>1.1178466520000001</v>
      </c>
      <c r="X19" s="15">
        <v>0.621210963</v>
      </c>
    </row>
    <row r="20" spans="1:24" x14ac:dyDescent="0.45">
      <c r="A20" t="s">
        <v>111</v>
      </c>
      <c r="B20" t="s">
        <v>32</v>
      </c>
      <c r="C20">
        <v>1</v>
      </c>
      <c r="D20">
        <v>1</v>
      </c>
      <c r="F20">
        <v>1</v>
      </c>
      <c r="H20">
        <v>1</v>
      </c>
      <c r="I20">
        <v>1</v>
      </c>
      <c r="K20">
        <v>1</v>
      </c>
      <c r="M20" s="15">
        <v>1.0333654130000001</v>
      </c>
      <c r="N20" s="15">
        <v>0.77056814299999998</v>
      </c>
      <c r="O20" s="15">
        <v>0.89783234899999997</v>
      </c>
      <c r="P20" s="15">
        <v>0.69673527300000004</v>
      </c>
      <c r="Q20" s="15">
        <v>0.71949502700000001</v>
      </c>
      <c r="R20" s="15">
        <v>0.92307936499999999</v>
      </c>
      <c r="S20" s="15">
        <v>1.0335807809999999</v>
      </c>
      <c r="T20" s="15">
        <v>0.77056814299999998</v>
      </c>
      <c r="U20" s="15">
        <v>0.898021976</v>
      </c>
      <c r="V20" s="15">
        <v>0.69673527300000004</v>
      </c>
      <c r="W20" s="15">
        <v>0.71965035799999999</v>
      </c>
      <c r="X20" s="15">
        <v>0.92307936499999999</v>
      </c>
    </row>
    <row r="21" spans="1:24" x14ac:dyDescent="0.45">
      <c r="A21" t="s">
        <v>112</v>
      </c>
      <c r="B21" t="s">
        <v>45</v>
      </c>
      <c r="C21">
        <v>1</v>
      </c>
      <c r="H21">
        <v>1</v>
      </c>
      <c r="M21" s="15">
        <v>0.72680257100000001</v>
      </c>
      <c r="N21" s="15">
        <v>0.50168612000000001</v>
      </c>
      <c r="O21" s="15">
        <v>0.61211964100000005</v>
      </c>
      <c r="P21" s="15">
        <v>0.501970641</v>
      </c>
      <c r="Q21" s="15">
        <v>0.50124143300000001</v>
      </c>
      <c r="R21" s="15">
        <v>0.526141517</v>
      </c>
      <c r="S21" s="15">
        <v>0.727834329</v>
      </c>
      <c r="T21" s="15">
        <v>0.50168612000000001</v>
      </c>
      <c r="U21" s="15">
        <v>0.61299311199999995</v>
      </c>
      <c r="V21" s="15">
        <v>0.501970641</v>
      </c>
      <c r="W21" s="15">
        <v>0.50196636299999997</v>
      </c>
      <c r="X21" s="15">
        <v>0.526141517</v>
      </c>
    </row>
    <row r="22" spans="1:24" x14ac:dyDescent="0.45">
      <c r="A22" t="s">
        <v>113</v>
      </c>
      <c r="B22" t="s">
        <v>44</v>
      </c>
      <c r="C22">
        <v>1</v>
      </c>
      <c r="H22">
        <v>1</v>
      </c>
      <c r="M22" s="15">
        <v>0.35990684699999997</v>
      </c>
      <c r="N22" s="15">
        <v>0.39184078500000002</v>
      </c>
      <c r="O22" s="15">
        <v>0.39821663499999999</v>
      </c>
      <c r="P22" s="15">
        <v>0.365868729</v>
      </c>
      <c r="Q22" s="15">
        <v>0.58395534299999996</v>
      </c>
      <c r="R22" s="15">
        <v>0.36595628400000002</v>
      </c>
      <c r="S22" s="15">
        <v>0.36124126899999998</v>
      </c>
      <c r="T22" s="15">
        <v>0.39184078500000002</v>
      </c>
      <c r="U22" s="15">
        <v>0.39970213399999999</v>
      </c>
      <c r="V22" s="15">
        <v>0.365868729</v>
      </c>
      <c r="W22" s="15">
        <v>0.58617161299999998</v>
      </c>
      <c r="X22" s="15">
        <v>0.36595628400000002</v>
      </c>
    </row>
    <row r="23" spans="1:24" x14ac:dyDescent="0.45">
      <c r="A23" t="s">
        <v>114</v>
      </c>
      <c r="B23" t="s">
        <v>46</v>
      </c>
      <c r="C23" s="24"/>
      <c r="D23" s="24"/>
      <c r="E23" s="24"/>
      <c r="F23" s="24"/>
      <c r="H23">
        <v>1</v>
      </c>
      <c r="I23">
        <v>1</v>
      </c>
      <c r="J23">
        <v>1</v>
      </c>
      <c r="K23">
        <v>1</v>
      </c>
      <c r="M23" s="15">
        <v>0.395996931</v>
      </c>
      <c r="N23" s="15">
        <v>0.33444469399999999</v>
      </c>
      <c r="O23" s="15">
        <v>0.47502419499999998</v>
      </c>
      <c r="P23" s="15">
        <v>0.42588248699999998</v>
      </c>
      <c r="Q23" s="15">
        <v>0.61770091199999999</v>
      </c>
      <c r="R23" s="15">
        <v>0.51435259700000002</v>
      </c>
      <c r="S23" s="15">
        <v>0.395996931</v>
      </c>
      <c r="T23" s="15">
        <v>0.33444469399999999</v>
      </c>
      <c r="U23" s="15">
        <v>0.47502419499999998</v>
      </c>
      <c r="V23" s="15">
        <v>0.42588248699999998</v>
      </c>
      <c r="W23" s="15">
        <v>0.61770091199999999</v>
      </c>
      <c r="X23" s="15">
        <v>0.51435259700000002</v>
      </c>
    </row>
    <row r="24" spans="1:24" x14ac:dyDescent="0.45">
      <c r="A24" t="s">
        <v>115</v>
      </c>
      <c r="B24" t="s">
        <v>42</v>
      </c>
      <c r="C24">
        <v>1</v>
      </c>
      <c r="D24">
        <v>1</v>
      </c>
      <c r="F24">
        <v>1</v>
      </c>
      <c r="H24">
        <v>1</v>
      </c>
      <c r="I24">
        <v>1</v>
      </c>
      <c r="K24">
        <v>1</v>
      </c>
      <c r="M24" s="15">
        <v>0.470179028</v>
      </c>
      <c r="N24" s="15">
        <v>0.528926648</v>
      </c>
      <c r="O24" s="15">
        <v>0.40157563200000002</v>
      </c>
      <c r="P24" s="15">
        <v>0.47327797500000002</v>
      </c>
      <c r="Q24" s="15">
        <v>0.43126518000000003</v>
      </c>
      <c r="R24" s="15">
        <v>0.48087817799999999</v>
      </c>
      <c r="S24" s="15">
        <v>0.470179028</v>
      </c>
      <c r="T24" s="15">
        <v>0.528926648</v>
      </c>
      <c r="U24" s="15">
        <v>0.40157563200000002</v>
      </c>
      <c r="V24" s="15">
        <v>0.47327797500000002</v>
      </c>
      <c r="W24" s="15">
        <v>0.43126518000000003</v>
      </c>
      <c r="X24" s="15">
        <v>0.48087817799999999</v>
      </c>
    </row>
    <row r="25" spans="1:24" x14ac:dyDescent="0.45">
      <c r="A25" t="s">
        <v>116</v>
      </c>
      <c r="B25" t="s">
        <v>47</v>
      </c>
      <c r="C25">
        <v>1</v>
      </c>
      <c r="D25">
        <v>1</v>
      </c>
      <c r="G25">
        <v>1</v>
      </c>
      <c r="H25">
        <v>1</v>
      </c>
      <c r="I25">
        <v>1</v>
      </c>
      <c r="L25">
        <v>1</v>
      </c>
      <c r="M25" s="15">
        <v>0.21413243200000001</v>
      </c>
      <c r="N25" s="15">
        <v>0.52870141400000004</v>
      </c>
      <c r="O25" s="15">
        <v>0.36660721699999999</v>
      </c>
      <c r="P25" s="15">
        <v>0.54850104600000005</v>
      </c>
      <c r="Q25" s="15">
        <v>0.31406298599999999</v>
      </c>
      <c r="R25" s="15">
        <v>0.57847930299999994</v>
      </c>
      <c r="S25" s="15">
        <v>0.21684834</v>
      </c>
      <c r="T25" s="15">
        <v>0.52870141400000004</v>
      </c>
      <c r="U25" s="15">
        <v>0.371294772</v>
      </c>
      <c r="V25" s="15">
        <v>0.54850104600000005</v>
      </c>
      <c r="W25" s="15">
        <v>0.31819465800000002</v>
      </c>
      <c r="X25" s="15">
        <v>0.57847930299999994</v>
      </c>
    </row>
    <row r="26" spans="1:24" x14ac:dyDescent="0.45">
      <c r="A26" t="s">
        <v>117</v>
      </c>
      <c r="B26" t="s">
        <v>48</v>
      </c>
      <c r="C26">
        <v>1</v>
      </c>
      <c r="D26">
        <v>1</v>
      </c>
      <c r="F26">
        <v>1</v>
      </c>
      <c r="H26">
        <v>1</v>
      </c>
      <c r="I26">
        <v>1</v>
      </c>
      <c r="K26">
        <v>1</v>
      </c>
      <c r="M26" s="15">
        <v>0.56015195399999995</v>
      </c>
      <c r="N26" s="15">
        <v>0.37779020899999999</v>
      </c>
      <c r="O26" s="15">
        <v>0.59232740900000003</v>
      </c>
      <c r="P26" s="15">
        <v>0.45389157699999999</v>
      </c>
      <c r="Q26" s="15">
        <v>0.55030522599999998</v>
      </c>
      <c r="R26" s="15">
        <v>0.415321683</v>
      </c>
      <c r="S26" s="15">
        <v>0.56018981999999995</v>
      </c>
      <c r="T26" s="15">
        <v>0.37779020899999999</v>
      </c>
      <c r="U26" s="15">
        <v>0.59236751600000004</v>
      </c>
      <c r="V26" s="15">
        <v>0.45389157699999999</v>
      </c>
      <c r="W26" s="15">
        <v>0.55034282999999995</v>
      </c>
      <c r="X26" s="15">
        <v>0.415321683</v>
      </c>
    </row>
    <row r="27" spans="1:24" x14ac:dyDescent="0.45">
      <c r="A27" t="s">
        <v>118</v>
      </c>
      <c r="B27" t="s">
        <v>119</v>
      </c>
      <c r="C27">
        <v>1</v>
      </c>
      <c r="H27">
        <v>1</v>
      </c>
      <c r="M27" s="15">
        <v>0.32885665200000003</v>
      </c>
      <c r="N27" s="15">
        <v>0.40466052800000002</v>
      </c>
      <c r="O27" s="15">
        <v>0.25127886300000002</v>
      </c>
      <c r="P27" s="15">
        <v>0.351354202</v>
      </c>
      <c r="Q27" s="15">
        <v>0.34676771699999998</v>
      </c>
      <c r="R27" s="15">
        <v>0.27331138100000002</v>
      </c>
      <c r="S27" s="15">
        <v>0.32959399900000003</v>
      </c>
      <c r="T27" s="15">
        <v>0.40466052800000002</v>
      </c>
      <c r="U27" s="15">
        <v>0.25184812899999998</v>
      </c>
      <c r="V27" s="15">
        <v>0.351354202</v>
      </c>
      <c r="W27" s="15">
        <v>0.34756494999999998</v>
      </c>
      <c r="X27" s="15">
        <v>0.27331138100000002</v>
      </c>
    </row>
    <row r="28" spans="1:24" x14ac:dyDescent="0.45">
      <c r="A28" t="s">
        <v>120</v>
      </c>
      <c r="B28" t="s">
        <v>61</v>
      </c>
      <c r="C28">
        <v>1</v>
      </c>
      <c r="D28">
        <v>1</v>
      </c>
      <c r="F28">
        <v>1</v>
      </c>
      <c r="H28">
        <v>1</v>
      </c>
      <c r="I28">
        <v>1</v>
      </c>
      <c r="K28">
        <v>1</v>
      </c>
      <c r="M28" s="15">
        <v>0.48413905699999998</v>
      </c>
      <c r="N28" s="15">
        <v>0.686648064</v>
      </c>
      <c r="O28" s="15">
        <v>0.65699312200000004</v>
      </c>
      <c r="P28" s="15">
        <v>0.754104734</v>
      </c>
      <c r="Q28" s="15">
        <v>0.93336412099999999</v>
      </c>
      <c r="R28" s="15">
        <v>0.59377482100000001</v>
      </c>
      <c r="S28" s="15">
        <v>0.48886152900000002</v>
      </c>
      <c r="T28" s="15">
        <v>0.686648064</v>
      </c>
      <c r="U28" s="15">
        <v>0.66341972299999996</v>
      </c>
      <c r="V28" s="15">
        <v>0.754104734</v>
      </c>
      <c r="W28" s="15">
        <v>0.94262795200000005</v>
      </c>
      <c r="X28" s="15">
        <v>0.59377482100000001</v>
      </c>
    </row>
    <row r="29" spans="1:24" x14ac:dyDescent="0.45">
      <c r="A29" t="s">
        <v>121</v>
      </c>
      <c r="B29" t="s">
        <v>55</v>
      </c>
      <c r="C29">
        <v>1</v>
      </c>
      <c r="H29">
        <v>1</v>
      </c>
      <c r="M29" s="15">
        <v>0.55982800700000002</v>
      </c>
      <c r="N29" s="15">
        <v>0.50067046800000004</v>
      </c>
      <c r="O29" s="15">
        <v>0.53972990099999996</v>
      </c>
      <c r="P29" s="15">
        <v>0.42272382200000003</v>
      </c>
      <c r="Q29" s="15">
        <v>0.40655066299999998</v>
      </c>
      <c r="R29" s="15">
        <v>0.24536759499999999</v>
      </c>
      <c r="S29" s="15">
        <v>0.56157455300000003</v>
      </c>
      <c r="T29" s="15">
        <v>0.50067046800000004</v>
      </c>
      <c r="U29" s="15">
        <v>0.54142960799999995</v>
      </c>
      <c r="V29" s="15">
        <v>0.42272382200000003</v>
      </c>
      <c r="W29" s="15">
        <v>0.40783057099999998</v>
      </c>
      <c r="X29" s="15">
        <v>0.24536759499999999</v>
      </c>
    </row>
    <row r="30" spans="1:24" x14ac:dyDescent="0.45">
      <c r="A30" t="s">
        <v>122</v>
      </c>
      <c r="B30" t="s">
        <v>34</v>
      </c>
      <c r="C30">
        <v>1</v>
      </c>
      <c r="D30">
        <v>1</v>
      </c>
      <c r="F30">
        <v>1</v>
      </c>
      <c r="H30">
        <v>1</v>
      </c>
      <c r="I30">
        <v>1</v>
      </c>
      <c r="K30">
        <v>1</v>
      </c>
      <c r="M30" s="15">
        <v>1.090996488</v>
      </c>
      <c r="N30" s="15">
        <v>0.84762294199999999</v>
      </c>
      <c r="O30" s="15">
        <v>0.96983450699999996</v>
      </c>
      <c r="P30" s="15">
        <v>0.78586399900000004</v>
      </c>
      <c r="Q30" s="15">
        <v>0.83557625300000005</v>
      </c>
      <c r="R30" s="15">
        <v>0.67534492000000002</v>
      </c>
      <c r="S30" s="15">
        <v>1.090996488</v>
      </c>
      <c r="T30" s="15">
        <v>0.84762294199999999</v>
      </c>
      <c r="U30" s="15">
        <v>0.96983450699999996</v>
      </c>
      <c r="V30" s="15">
        <v>0.78586399900000004</v>
      </c>
      <c r="W30" s="15">
        <v>0.83557625300000005</v>
      </c>
      <c r="X30" s="15">
        <v>0.67534492000000002</v>
      </c>
    </row>
    <row r="31" spans="1:24" x14ac:dyDescent="0.45">
      <c r="A31" t="s">
        <v>123</v>
      </c>
      <c r="B31" t="s">
        <v>58</v>
      </c>
      <c r="C31">
        <v>1</v>
      </c>
      <c r="H31">
        <v>1</v>
      </c>
      <c r="M31" s="15">
        <v>0.33640389999999998</v>
      </c>
      <c r="N31" s="15">
        <v>0.37532450899999997</v>
      </c>
      <c r="O31" s="15">
        <v>0.26014464100000001</v>
      </c>
      <c r="P31" s="15">
        <v>0.35754304999999997</v>
      </c>
      <c r="Q31" s="15">
        <v>0.312966576</v>
      </c>
      <c r="R31" s="15">
        <v>0.32873113199999998</v>
      </c>
      <c r="S31" s="15">
        <v>0.33853049200000002</v>
      </c>
      <c r="T31" s="15">
        <v>0.37532450899999997</v>
      </c>
      <c r="U31" s="15">
        <v>0.26179748200000003</v>
      </c>
      <c r="V31" s="15">
        <v>0.35754304999999997</v>
      </c>
      <c r="W31" s="15">
        <v>0.31498923299999998</v>
      </c>
      <c r="X31" s="15">
        <v>0.32873113199999998</v>
      </c>
    </row>
    <row r="32" spans="1:24" x14ac:dyDescent="0.45">
      <c r="A32" t="s">
        <v>124</v>
      </c>
      <c r="B32" t="s">
        <v>59</v>
      </c>
      <c r="C32">
        <v>1</v>
      </c>
      <c r="H32" s="24"/>
      <c r="M32" s="15">
        <v>0.585359407</v>
      </c>
      <c r="N32" s="15">
        <v>0.85670727300000005</v>
      </c>
      <c r="O32" s="15">
        <v>0.56778150599999999</v>
      </c>
      <c r="P32" s="15">
        <v>0.81447274000000003</v>
      </c>
      <c r="Q32" s="15">
        <v>0.68152923200000004</v>
      </c>
      <c r="R32" s="15">
        <v>0.59918477699999995</v>
      </c>
      <c r="S32" s="15">
        <v>0.5875243</v>
      </c>
      <c r="T32" s="15">
        <v>0.85670727300000005</v>
      </c>
      <c r="U32" s="15">
        <v>0.569863326</v>
      </c>
      <c r="V32" s="15">
        <v>0.81447274000000003</v>
      </c>
      <c r="W32" s="15">
        <v>0.68408454200000002</v>
      </c>
      <c r="X32" s="15">
        <v>0.59918477699999995</v>
      </c>
    </row>
    <row r="33" spans="1:24" x14ac:dyDescent="0.45">
      <c r="A33" t="s">
        <v>125</v>
      </c>
      <c r="B33" t="s">
        <v>64</v>
      </c>
      <c r="C33" s="24"/>
      <c r="D33" s="24"/>
      <c r="H33">
        <v>1</v>
      </c>
      <c r="I33">
        <v>1</v>
      </c>
      <c r="M33" s="15">
        <v>0.77076060300000004</v>
      </c>
      <c r="N33" s="15">
        <v>0.70623147500000005</v>
      </c>
      <c r="O33" s="15">
        <v>0.94686046999999995</v>
      </c>
      <c r="P33" s="15">
        <v>0.67581925399999998</v>
      </c>
      <c r="Q33" s="15">
        <v>1.290981903</v>
      </c>
      <c r="R33" s="15">
        <v>0.65822269899999997</v>
      </c>
      <c r="S33" s="15">
        <v>0.77076060300000004</v>
      </c>
      <c r="T33" s="15">
        <v>0.70623147500000005</v>
      </c>
      <c r="U33" s="15">
        <v>0.94686046999999995</v>
      </c>
      <c r="V33" s="15">
        <v>0.67581925399999998</v>
      </c>
      <c r="W33" s="15">
        <v>1.290981903</v>
      </c>
      <c r="X33" s="15">
        <v>0.65822269899999997</v>
      </c>
    </row>
    <row r="34" spans="1:24" x14ac:dyDescent="0.45">
      <c r="A34" t="s">
        <v>126</v>
      </c>
      <c r="B34" t="s">
        <v>62</v>
      </c>
      <c r="C34">
        <v>1</v>
      </c>
      <c r="H34">
        <v>1</v>
      </c>
      <c r="M34" s="15">
        <v>0.65270375400000002</v>
      </c>
      <c r="N34" s="15">
        <v>0.52238467</v>
      </c>
      <c r="O34" s="15">
        <v>0.62086521500000003</v>
      </c>
      <c r="P34" s="15">
        <v>0.51989901299999997</v>
      </c>
      <c r="Q34" s="15">
        <v>0.53615179899999998</v>
      </c>
      <c r="R34" s="15">
        <v>0.55443352000000001</v>
      </c>
      <c r="S34" s="15">
        <v>0.65416882099999996</v>
      </c>
      <c r="T34" s="15">
        <v>0.52238467</v>
      </c>
      <c r="U34" s="15">
        <v>0.62227203099999995</v>
      </c>
      <c r="V34" s="15">
        <v>0.51989901299999997</v>
      </c>
      <c r="W34" s="15">
        <v>0.537376505</v>
      </c>
      <c r="X34" s="15">
        <v>0.55443352000000001</v>
      </c>
    </row>
    <row r="35" spans="1:24" x14ac:dyDescent="0.45">
      <c r="A35" t="s">
        <v>127</v>
      </c>
      <c r="B35" t="s">
        <v>63</v>
      </c>
      <c r="C35">
        <v>1</v>
      </c>
      <c r="D35">
        <v>1</v>
      </c>
      <c r="E35">
        <v>1</v>
      </c>
      <c r="H35" s="24"/>
      <c r="I35" s="24"/>
      <c r="J35" s="24"/>
      <c r="M35" s="15">
        <v>-0.39067152100000002</v>
      </c>
      <c r="N35" s="15">
        <v>8.2272463000000004E-2</v>
      </c>
      <c r="O35" s="15">
        <v>-0.250661352</v>
      </c>
      <c r="P35" s="15">
        <v>0.10759843099999999</v>
      </c>
      <c r="Q35" s="15">
        <v>0.47069512000000002</v>
      </c>
      <c r="R35" s="15">
        <v>0.63724065299999999</v>
      </c>
      <c r="S35" s="15">
        <v>-0.39067152100000002</v>
      </c>
      <c r="T35" s="15">
        <v>8.2272463000000004E-2</v>
      </c>
      <c r="U35" s="15">
        <v>-0.250661352</v>
      </c>
      <c r="V35" s="15">
        <v>0.10759843099999999</v>
      </c>
      <c r="W35" s="15">
        <v>0.47069512000000002</v>
      </c>
      <c r="X35" s="15">
        <v>0.63724065299999999</v>
      </c>
    </row>
    <row r="36" spans="1:24" x14ac:dyDescent="0.45">
      <c r="A36" t="s">
        <v>128</v>
      </c>
      <c r="B36" t="s">
        <v>65</v>
      </c>
      <c r="C36">
        <v>1</v>
      </c>
      <c r="H36">
        <v>1</v>
      </c>
      <c r="M36" s="15">
        <v>0.707603906</v>
      </c>
      <c r="N36" s="15">
        <v>0.697534922</v>
      </c>
      <c r="O36" s="15">
        <v>0.61680615800000005</v>
      </c>
      <c r="P36" s="15">
        <v>0.69540520100000003</v>
      </c>
      <c r="Q36" s="15">
        <v>0.60820162600000005</v>
      </c>
      <c r="R36" s="15">
        <v>0.62848978200000005</v>
      </c>
      <c r="S36" s="15">
        <v>0.710723565</v>
      </c>
      <c r="T36" s="15">
        <v>0.697534922</v>
      </c>
      <c r="U36" s="15">
        <v>0.619519716</v>
      </c>
      <c r="V36" s="15">
        <v>0.69540520100000003</v>
      </c>
      <c r="W36" s="15">
        <v>0.61089981000000004</v>
      </c>
      <c r="X36" s="15">
        <v>0.62848978200000005</v>
      </c>
    </row>
    <row r="37" spans="1:24" x14ac:dyDescent="0.45">
      <c r="A37" t="s">
        <v>129</v>
      </c>
      <c r="B37" t="s">
        <v>31</v>
      </c>
      <c r="C37">
        <v>1</v>
      </c>
      <c r="H37">
        <v>1</v>
      </c>
      <c r="M37" s="15">
        <v>0.65245516800000003</v>
      </c>
      <c r="N37" s="15">
        <v>0.64536388200000006</v>
      </c>
      <c r="O37" s="15">
        <v>0.69791346700000001</v>
      </c>
      <c r="P37" s="15">
        <v>0.53926368800000002</v>
      </c>
      <c r="Q37" s="15">
        <v>0.652022714</v>
      </c>
      <c r="R37" s="15">
        <v>0.55088445200000002</v>
      </c>
      <c r="S37" s="15">
        <v>0.66050895200000004</v>
      </c>
      <c r="T37" s="15">
        <v>0.64536388200000006</v>
      </c>
      <c r="U37" s="15">
        <v>0.70654770600000005</v>
      </c>
      <c r="V37" s="15">
        <v>0.53926368800000002</v>
      </c>
      <c r="W37" s="15">
        <v>0.66024744099999999</v>
      </c>
      <c r="X37" s="15">
        <v>0.55088445200000002</v>
      </c>
    </row>
    <row r="38" spans="1:24" x14ac:dyDescent="0.45">
      <c r="A38" t="s">
        <v>130</v>
      </c>
      <c r="B38" s="22" t="s">
        <v>29</v>
      </c>
      <c r="C38" s="24"/>
      <c r="D38" s="24"/>
      <c r="F38" s="24"/>
      <c r="H38">
        <v>1</v>
      </c>
      <c r="I38">
        <v>1</v>
      </c>
      <c r="K38">
        <v>1</v>
      </c>
      <c r="M38" s="15">
        <v>0.1052569</v>
      </c>
      <c r="N38" s="15">
        <v>0.501575204</v>
      </c>
      <c r="O38" s="15">
        <v>0.16043270500000001</v>
      </c>
      <c r="P38" s="15">
        <v>0.57442900299999999</v>
      </c>
      <c r="Q38" s="15">
        <v>0.32886686700000001</v>
      </c>
      <c r="R38" s="15">
        <v>0.77159680399999997</v>
      </c>
      <c r="S38" s="15">
        <v>0.1052569</v>
      </c>
      <c r="T38" s="15">
        <v>0.501575204</v>
      </c>
      <c r="U38" s="15">
        <v>0.16043270500000001</v>
      </c>
      <c r="V38" s="15">
        <v>0.57442900299999999</v>
      </c>
      <c r="W38" s="15">
        <v>0.32886686700000001</v>
      </c>
      <c r="X38" s="15">
        <v>0.77159680399999997</v>
      </c>
    </row>
    <row r="39" spans="1:24" x14ac:dyDescent="0.45">
      <c r="A39" t="s">
        <v>131</v>
      </c>
      <c r="B39" t="s">
        <v>72</v>
      </c>
      <c r="C39">
        <v>1</v>
      </c>
      <c r="H39">
        <v>1</v>
      </c>
      <c r="M39" s="15">
        <v>0.52279805999999995</v>
      </c>
      <c r="N39" s="15">
        <v>0.65603368399999995</v>
      </c>
      <c r="O39" s="15">
        <v>0.41900480200000001</v>
      </c>
      <c r="P39" s="15">
        <v>0.59961135799999998</v>
      </c>
      <c r="Q39" s="15">
        <v>0.40843761299999998</v>
      </c>
      <c r="R39" s="15">
        <v>0.63138799700000003</v>
      </c>
      <c r="S39" s="15">
        <v>0.525362514</v>
      </c>
      <c r="T39" s="15">
        <v>0.65603368399999995</v>
      </c>
      <c r="U39" s="15">
        <v>0.42106765200000001</v>
      </c>
      <c r="V39" s="15">
        <v>0.59961135799999998</v>
      </c>
      <c r="W39" s="15">
        <v>0.41047319799999998</v>
      </c>
      <c r="X39" s="15">
        <v>0.63138799700000003</v>
      </c>
    </row>
    <row r="40" spans="1:24" x14ac:dyDescent="0.45">
      <c r="A40" t="s">
        <v>132</v>
      </c>
      <c r="B40" t="s">
        <v>28</v>
      </c>
      <c r="C40">
        <v>1</v>
      </c>
      <c r="D40">
        <v>1</v>
      </c>
      <c r="H40">
        <v>1</v>
      </c>
      <c r="I40">
        <v>1</v>
      </c>
      <c r="M40" s="15">
        <v>0.90937147699999998</v>
      </c>
      <c r="N40" s="15">
        <v>0.69881347599999999</v>
      </c>
      <c r="O40" s="15">
        <v>0.94553579499999996</v>
      </c>
      <c r="P40" s="15">
        <v>0.57537721900000005</v>
      </c>
      <c r="Q40" s="15">
        <v>0.91293006099999996</v>
      </c>
      <c r="R40" s="15">
        <v>0.43335356800000002</v>
      </c>
      <c r="S40" s="15">
        <v>0.90998070399999997</v>
      </c>
      <c r="T40" s="15">
        <v>0.69881347599999999</v>
      </c>
      <c r="U40" s="15">
        <v>0.94617604700000002</v>
      </c>
      <c r="V40" s="15">
        <v>0.57537721900000005</v>
      </c>
      <c r="W40" s="15">
        <v>0.91355197099999996</v>
      </c>
      <c r="X40" s="15">
        <v>0.43335356800000002</v>
      </c>
    </row>
    <row r="41" spans="1:24" x14ac:dyDescent="0.45">
      <c r="A41" t="s">
        <v>133</v>
      </c>
      <c r="B41" t="s">
        <v>30</v>
      </c>
      <c r="C41">
        <v>1</v>
      </c>
      <c r="D41">
        <v>1</v>
      </c>
      <c r="H41">
        <v>1</v>
      </c>
      <c r="I41">
        <v>1</v>
      </c>
      <c r="M41" s="15">
        <v>0.78276302900000005</v>
      </c>
      <c r="N41" s="15">
        <v>0.88604165700000004</v>
      </c>
      <c r="O41" s="15">
        <v>0.63309290500000004</v>
      </c>
      <c r="P41" s="15">
        <v>0.83294531900000002</v>
      </c>
      <c r="Q41" s="15">
        <v>0.49899711499999999</v>
      </c>
      <c r="R41" s="15">
        <v>0.81730714100000001</v>
      </c>
      <c r="S41" s="15">
        <v>0.78479614600000003</v>
      </c>
      <c r="T41" s="15">
        <v>0.88604165700000004</v>
      </c>
      <c r="U41" s="15">
        <v>0.634737314</v>
      </c>
      <c r="V41" s="15">
        <v>0.83294531900000002</v>
      </c>
      <c r="W41" s="15">
        <v>0.50030622700000005</v>
      </c>
      <c r="X41" s="15">
        <v>0.81730714100000001</v>
      </c>
    </row>
    <row r="43" spans="1:24" x14ac:dyDescent="0.45">
      <c r="A43" s="24" t="s">
        <v>134</v>
      </c>
    </row>
    <row r="44" spans="1:24" x14ac:dyDescent="0.45">
      <c r="A44" s="29">
        <v>2020</v>
      </c>
    </row>
    <row r="45" spans="1:24" x14ac:dyDescent="0.45">
      <c r="A45" t="s">
        <v>29</v>
      </c>
    </row>
    <row r="46" spans="1:24" x14ac:dyDescent="0.45">
      <c r="A46" t="s">
        <v>46</v>
      </c>
    </row>
    <row r="47" spans="1:24" x14ac:dyDescent="0.45">
      <c r="A47" t="s">
        <v>64</v>
      </c>
    </row>
    <row r="49" spans="1:1" x14ac:dyDescent="0.45">
      <c r="A49">
        <v>2015</v>
      </c>
    </row>
    <row r="50" spans="1:1" x14ac:dyDescent="0.45">
      <c r="A50" t="s">
        <v>49</v>
      </c>
    </row>
    <row r="51" spans="1:1" x14ac:dyDescent="0.45">
      <c r="A51" t="s">
        <v>59</v>
      </c>
    </row>
    <row r="52" spans="1:1" x14ac:dyDescent="0.45">
      <c r="A52" t="s">
        <v>63</v>
      </c>
    </row>
    <row r="53" spans="1:1" x14ac:dyDescent="0.45">
      <c r="A53" t="s">
        <v>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8EA91-97B4-45C9-ABB3-E832CC7C75EF}">
  <dimension ref="A1:G25"/>
  <sheetViews>
    <sheetView workbookViewId="0">
      <selection activeCell="J3" sqref="J3"/>
    </sheetView>
  </sheetViews>
  <sheetFormatPr defaultRowHeight="14.25" x14ac:dyDescent="0.45"/>
  <cols>
    <col min="1" max="1" width="16.06640625" customWidth="1"/>
    <col min="2" max="3" width="8.73046875" style="23"/>
    <col min="4" max="5" width="8.73046875" style="24"/>
    <col min="6" max="7" width="8.73046875" style="25"/>
  </cols>
  <sheetData>
    <row r="1" spans="1:7" x14ac:dyDescent="0.45">
      <c r="A1" t="s">
        <v>21</v>
      </c>
      <c r="B1" s="19" t="s">
        <v>22</v>
      </c>
      <c r="C1" s="19" t="s">
        <v>23</v>
      </c>
      <c r="D1" s="20" t="s">
        <v>24</v>
      </c>
      <c r="E1" s="20" t="s">
        <v>25</v>
      </c>
      <c r="F1" s="21" t="s">
        <v>26</v>
      </c>
      <c r="G1" s="21" t="s">
        <v>27</v>
      </c>
    </row>
    <row r="2" spans="1:7" x14ac:dyDescent="0.45">
      <c r="A2" t="s">
        <v>35</v>
      </c>
      <c r="B2" s="23">
        <v>0.91174190499999996</v>
      </c>
      <c r="C2" s="23">
        <v>0.70092019500000002</v>
      </c>
      <c r="D2" s="24">
        <v>0.99483997779999989</v>
      </c>
      <c r="E2" s="24">
        <v>0.63715089179999995</v>
      </c>
      <c r="F2" s="25">
        <v>1.0968564803</v>
      </c>
      <c r="G2" s="25">
        <v>0.81154250700000008</v>
      </c>
    </row>
    <row r="3" spans="1:7" x14ac:dyDescent="0.45">
      <c r="A3" t="s">
        <v>36</v>
      </c>
      <c r="B3" s="23">
        <v>0.93047954700000002</v>
      </c>
      <c r="C3" s="23">
        <v>1.0679621770000001</v>
      </c>
      <c r="D3" s="24">
        <v>0.89162584880000006</v>
      </c>
      <c r="E3" s="24">
        <v>1.1112601404</v>
      </c>
      <c r="F3" s="25">
        <v>0.89766305605000007</v>
      </c>
      <c r="G3" s="25">
        <v>1.1417716367500002</v>
      </c>
    </row>
    <row r="4" spans="1:7" x14ac:dyDescent="0.45">
      <c r="A4" t="s">
        <v>37</v>
      </c>
      <c r="B4" s="23">
        <v>0.44779273000000003</v>
      </c>
      <c r="C4" s="23">
        <v>0.193529114</v>
      </c>
      <c r="D4" s="24">
        <v>0.73430257480000005</v>
      </c>
      <c r="E4" s="24">
        <v>0.31752234819999997</v>
      </c>
      <c r="F4" s="25">
        <v>0.95498413064999976</v>
      </c>
      <c r="G4" s="25">
        <v>0.37926832604999999</v>
      </c>
    </row>
    <row r="5" spans="1:7" x14ac:dyDescent="0.45">
      <c r="A5" t="s">
        <v>38</v>
      </c>
      <c r="B5" s="23">
        <v>0.85050304700000001</v>
      </c>
      <c r="C5" s="23">
        <v>0.72481811100000004</v>
      </c>
      <c r="D5" s="24">
        <v>1.0944481285999998</v>
      </c>
      <c r="E5" s="24">
        <v>1.0678206335999998</v>
      </c>
      <c r="F5" s="25">
        <v>1.2848721728500005</v>
      </c>
      <c r="G5" s="25">
        <v>1.0231550740000002</v>
      </c>
    </row>
    <row r="6" spans="1:7" x14ac:dyDescent="0.45">
      <c r="A6" t="s">
        <v>39</v>
      </c>
      <c r="B6" s="23">
        <v>0.47631146699999999</v>
      </c>
      <c r="C6" s="23">
        <v>0.62794108900000001</v>
      </c>
      <c r="D6" s="24">
        <v>0.6622294782</v>
      </c>
      <c r="E6" s="24">
        <v>0.89020222160000007</v>
      </c>
      <c r="F6" s="25">
        <v>0.87741623874999985</v>
      </c>
      <c r="G6" s="25">
        <v>0.64940529540000003</v>
      </c>
    </row>
    <row r="7" spans="1:7" x14ac:dyDescent="0.45">
      <c r="A7" t="s">
        <v>40</v>
      </c>
      <c r="B7" s="23">
        <v>0.85234491899999998</v>
      </c>
      <c r="C7" s="23">
        <v>0.83283990200000002</v>
      </c>
      <c r="D7" s="24">
        <v>0.9191502077999999</v>
      </c>
      <c r="E7" s="24">
        <v>0.88950291319999997</v>
      </c>
      <c r="F7" s="25">
        <v>0.97625798679999998</v>
      </c>
      <c r="G7" s="25">
        <v>0.93917488285000006</v>
      </c>
    </row>
    <row r="8" spans="1:7" x14ac:dyDescent="0.45">
      <c r="A8" t="s">
        <v>41</v>
      </c>
      <c r="B8" s="23">
        <v>0.831226142</v>
      </c>
      <c r="C8" s="23">
        <v>0.531539659</v>
      </c>
      <c r="D8" s="24">
        <v>0.68824376840000001</v>
      </c>
      <c r="E8" s="24">
        <v>0.57628158760000003</v>
      </c>
      <c r="F8" s="25">
        <v>0.40354593704999997</v>
      </c>
      <c r="G8" s="25">
        <v>0.77044338444999994</v>
      </c>
    </row>
    <row r="9" spans="1:7" x14ac:dyDescent="0.45">
      <c r="A9" t="s">
        <v>43</v>
      </c>
      <c r="B9" s="23">
        <v>0.81134140099999996</v>
      </c>
      <c r="C9" s="23">
        <v>0.534189315</v>
      </c>
      <c r="D9" s="24">
        <v>0.88250807899999995</v>
      </c>
      <c r="E9" s="24">
        <v>0.50085426319999993</v>
      </c>
      <c r="F9" s="25">
        <v>0.8926068654</v>
      </c>
      <c r="G9" s="25">
        <v>0.46562327254999997</v>
      </c>
    </row>
    <row r="10" spans="1:7" x14ac:dyDescent="0.45">
      <c r="A10" t="s">
        <v>49</v>
      </c>
      <c r="B10" s="23">
        <v>0.20393728699999999</v>
      </c>
      <c r="C10" s="23">
        <v>0.36019857700000002</v>
      </c>
      <c r="D10" s="24">
        <v>0.165506402</v>
      </c>
      <c r="E10" s="24">
        <v>8.7405516799999999E-2</v>
      </c>
      <c r="F10" s="25">
        <v>0.20163986539999995</v>
      </c>
      <c r="G10" s="25">
        <v>0.36630484265000007</v>
      </c>
    </row>
    <row r="11" spans="1:7" x14ac:dyDescent="0.45">
      <c r="A11" t="s">
        <v>50</v>
      </c>
      <c r="B11" s="23">
        <v>0.72021724200000004</v>
      </c>
      <c r="C11" s="23">
        <v>0.87699800000000006</v>
      </c>
      <c r="D11" s="24">
        <v>0.84886914040000006</v>
      </c>
      <c r="E11" s="24">
        <v>0.98361278099999994</v>
      </c>
      <c r="F11" s="25">
        <v>0.96330659105000005</v>
      </c>
      <c r="G11" s="25">
        <v>1.0713388542</v>
      </c>
    </row>
    <row r="12" spans="1:7" x14ac:dyDescent="0.45">
      <c r="A12" t="s">
        <v>51</v>
      </c>
      <c r="B12" s="23">
        <v>1.0142797050000001</v>
      </c>
      <c r="C12" s="23">
        <v>1.17851043</v>
      </c>
      <c r="D12" s="24">
        <v>1.0080692194</v>
      </c>
      <c r="E12" s="24">
        <v>1.0990519338</v>
      </c>
      <c r="F12" s="25">
        <v>1.1764206199</v>
      </c>
      <c r="G12" s="25">
        <v>0.98556230759999985</v>
      </c>
    </row>
    <row r="13" spans="1:7" x14ac:dyDescent="0.45">
      <c r="A13" t="s">
        <v>52</v>
      </c>
      <c r="B13" s="23">
        <v>0.61420293100000001</v>
      </c>
      <c r="C13" s="23">
        <v>0.48381823400000001</v>
      </c>
      <c r="D13" s="24">
        <v>0.60010244319999995</v>
      </c>
      <c r="E13" s="24">
        <v>0.52406080440000002</v>
      </c>
      <c r="F13" s="25">
        <v>0.52209411215000012</v>
      </c>
      <c r="G13" s="25">
        <v>0.64218000200000014</v>
      </c>
    </row>
    <row r="14" spans="1:7" x14ac:dyDescent="0.45">
      <c r="A14" t="s">
        <v>53</v>
      </c>
      <c r="B14" s="23">
        <v>0.70407334099999996</v>
      </c>
      <c r="C14" s="23">
        <v>0.62170043200000003</v>
      </c>
      <c r="D14" s="24">
        <v>0.62656940480000001</v>
      </c>
      <c r="E14" s="24">
        <v>0.64843181580000009</v>
      </c>
      <c r="F14" s="25">
        <v>0.83671553600000015</v>
      </c>
      <c r="G14" s="25">
        <v>0.75332093825000002</v>
      </c>
    </row>
    <row r="15" spans="1:7" x14ac:dyDescent="0.45">
      <c r="A15" t="s">
        <v>54</v>
      </c>
      <c r="B15" s="23">
        <v>0.47844567999999998</v>
      </c>
      <c r="C15" s="23">
        <v>0.27297736099999997</v>
      </c>
      <c r="D15" s="24">
        <v>0.55622195860000001</v>
      </c>
      <c r="E15" s="24">
        <v>0.40455427840000002</v>
      </c>
      <c r="F15" s="25">
        <v>0.761595629</v>
      </c>
      <c r="G15" s="25">
        <v>0.4491424414500001</v>
      </c>
    </row>
    <row r="16" spans="1:7" x14ac:dyDescent="0.45">
      <c r="A16" t="s">
        <v>56</v>
      </c>
      <c r="B16" s="23">
        <v>0.80033368900000001</v>
      </c>
      <c r="C16" s="23">
        <v>1.06309828</v>
      </c>
      <c r="D16" s="24">
        <v>0.81672227980000012</v>
      </c>
      <c r="E16" s="24">
        <v>1.0901901121999999</v>
      </c>
      <c r="F16" s="25">
        <v>0.76277917925000005</v>
      </c>
      <c r="G16" s="25">
        <v>1.0991332605499999</v>
      </c>
    </row>
    <row r="17" spans="1:7" x14ac:dyDescent="0.45">
      <c r="A17" t="s">
        <v>57</v>
      </c>
      <c r="B17" s="23">
        <v>0.85768319800000004</v>
      </c>
      <c r="C17" s="23">
        <v>1.0140193500000001</v>
      </c>
      <c r="D17" s="24">
        <v>0.54454360679999991</v>
      </c>
      <c r="E17" s="24">
        <v>0.89451118959999998</v>
      </c>
      <c r="F17" s="25">
        <v>0.42541050540000003</v>
      </c>
      <c r="G17" s="25">
        <v>1.0781154741500001</v>
      </c>
    </row>
    <row r="18" spans="1:7" x14ac:dyDescent="0.45">
      <c r="A18" t="s">
        <v>60</v>
      </c>
      <c r="B18" s="23">
        <v>0.51052990200000004</v>
      </c>
      <c r="C18" s="23">
        <v>0.55577664599999999</v>
      </c>
      <c r="D18" s="24">
        <v>0.41070390800000001</v>
      </c>
      <c r="E18" s="24">
        <v>0.65987233219999997</v>
      </c>
      <c r="F18" s="25">
        <v>0.46633370694999998</v>
      </c>
      <c r="G18" s="25">
        <v>0.65103234870000004</v>
      </c>
    </row>
    <row r="19" spans="1:7" x14ac:dyDescent="0.45">
      <c r="A19" t="s">
        <v>66</v>
      </c>
      <c r="B19" s="23">
        <v>0.721595773</v>
      </c>
      <c r="C19" s="23">
        <v>1.2310395599999999</v>
      </c>
      <c r="D19" s="24">
        <v>0.82315649559999993</v>
      </c>
      <c r="E19" s="24">
        <v>1.2848162764</v>
      </c>
      <c r="F19" s="25">
        <v>0.84609455089999996</v>
      </c>
      <c r="G19" s="25">
        <v>1.1811602270000001</v>
      </c>
    </row>
    <row r="20" spans="1:7" x14ac:dyDescent="0.45">
      <c r="A20" t="s">
        <v>67</v>
      </c>
      <c r="B20" s="23">
        <v>0.69477956100000005</v>
      </c>
      <c r="C20" s="23">
        <v>0.62958839499999997</v>
      </c>
      <c r="D20" s="24">
        <v>0.55605191779999996</v>
      </c>
      <c r="E20" s="24">
        <v>0.5852050393999999</v>
      </c>
      <c r="F20" s="25">
        <v>0.64584787895000006</v>
      </c>
      <c r="G20" s="25">
        <v>0.57843309745000016</v>
      </c>
    </row>
    <row r="21" spans="1:7" x14ac:dyDescent="0.45">
      <c r="A21" t="s">
        <v>68</v>
      </c>
      <c r="B21" s="23">
        <v>0.16081452299999999</v>
      </c>
      <c r="C21" s="23">
        <v>0.148312783</v>
      </c>
      <c r="D21" s="24">
        <v>0.33176935599999996</v>
      </c>
      <c r="E21" s="24">
        <v>0.22686365</v>
      </c>
      <c r="F21" s="25">
        <v>0.5445558238999999</v>
      </c>
      <c r="G21" s="25">
        <v>0.31788868225000005</v>
      </c>
    </row>
    <row r="22" spans="1:7" x14ac:dyDescent="0.45">
      <c r="A22" t="s">
        <v>69</v>
      </c>
      <c r="B22" s="23">
        <v>0.47836756499999999</v>
      </c>
      <c r="C22" s="23">
        <v>1.237745659</v>
      </c>
      <c r="D22" s="24">
        <v>0.66505795759999997</v>
      </c>
      <c r="E22" s="24">
        <v>0.93014277140000012</v>
      </c>
      <c r="F22" s="25">
        <v>0.65245271590000009</v>
      </c>
      <c r="G22" s="25">
        <v>0.95257612990000007</v>
      </c>
    </row>
    <row r="23" spans="1:7" x14ac:dyDescent="0.45">
      <c r="A23" t="s">
        <v>70</v>
      </c>
      <c r="B23" s="23">
        <v>0.99284086599999999</v>
      </c>
      <c r="C23" s="23">
        <v>0.85113935500000004</v>
      </c>
      <c r="D23" s="24">
        <v>1.0681759726</v>
      </c>
      <c r="E23" s="24">
        <v>0.55162455999999993</v>
      </c>
      <c r="F23" s="25">
        <v>1.1247932835000003</v>
      </c>
      <c r="G23" s="25">
        <v>0.30809027805</v>
      </c>
    </row>
    <row r="24" spans="1:7" x14ac:dyDescent="0.45">
      <c r="A24" t="s">
        <v>71</v>
      </c>
      <c r="B24" s="23">
        <v>0.67787187900000001</v>
      </c>
      <c r="C24" s="23">
        <v>0.59531381999999999</v>
      </c>
      <c r="D24" s="24">
        <v>0.77119675119999997</v>
      </c>
      <c r="E24" s="24">
        <v>0.54656814899999995</v>
      </c>
      <c r="F24" s="25">
        <v>0.86641158014999997</v>
      </c>
      <c r="G24" s="25">
        <v>0.62066602069999999</v>
      </c>
    </row>
    <row r="25" spans="1:7" x14ac:dyDescent="0.45">
      <c r="A25" t="s">
        <v>73</v>
      </c>
      <c r="B25" s="23">
        <v>0.90795331400000001</v>
      </c>
      <c r="C25" s="23">
        <v>0.99655445399999998</v>
      </c>
      <c r="D25" s="24">
        <v>0.74133311699999993</v>
      </c>
      <c r="E25" s="24">
        <v>1.0029631515999999</v>
      </c>
      <c r="F25" s="25">
        <v>0.76025636654999995</v>
      </c>
      <c r="G25" s="25">
        <v>1.04782891545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10D3-C606-4C2D-B068-3BF23E41EAB4}">
  <dimension ref="A1:G40"/>
  <sheetViews>
    <sheetView workbookViewId="0">
      <selection activeCell="L57" sqref="L57"/>
    </sheetView>
  </sheetViews>
  <sheetFormatPr defaultRowHeight="14.25" x14ac:dyDescent="0.45"/>
  <cols>
    <col min="1" max="1" width="15.265625" bestFit="1" customWidth="1"/>
    <col min="2" max="3" width="8.73046875" style="23"/>
    <col min="4" max="5" width="8.73046875" style="24"/>
    <col min="6" max="7" width="8.73046875" style="25"/>
  </cols>
  <sheetData>
    <row r="1" spans="1:7" x14ac:dyDescent="0.45">
      <c r="A1" s="32" t="s">
        <v>21</v>
      </c>
      <c r="B1" s="19" t="s">
        <v>22</v>
      </c>
      <c r="C1" s="19" t="s">
        <v>23</v>
      </c>
      <c r="D1" s="20" t="s">
        <v>24</v>
      </c>
      <c r="E1" s="20" t="s">
        <v>25</v>
      </c>
      <c r="F1" s="21" t="s">
        <v>26</v>
      </c>
      <c r="G1" s="21" t="s">
        <v>27</v>
      </c>
    </row>
    <row r="2" spans="1:7" x14ac:dyDescent="0.45">
      <c r="A2" s="32" t="s">
        <v>43</v>
      </c>
      <c r="B2" s="23">
        <v>0.81134140099999996</v>
      </c>
      <c r="C2" s="23">
        <v>0.534189315</v>
      </c>
      <c r="D2" s="24">
        <v>0.88250807899999995</v>
      </c>
      <c r="E2" s="24">
        <v>0.50085426319999993</v>
      </c>
      <c r="F2" s="25">
        <v>0.8926068654</v>
      </c>
      <c r="G2" s="25">
        <v>0.46562327254999997</v>
      </c>
    </row>
    <row r="3" spans="1:7" x14ac:dyDescent="0.45">
      <c r="A3" s="32" t="s">
        <v>53</v>
      </c>
      <c r="B3" s="23">
        <v>0.70407334099999996</v>
      </c>
      <c r="C3" s="23">
        <v>0.62170043200000003</v>
      </c>
      <c r="D3" s="24">
        <v>0.62656940480000001</v>
      </c>
      <c r="E3" s="24">
        <v>0.64843181580000009</v>
      </c>
      <c r="F3" s="25">
        <v>0.83671553600000015</v>
      </c>
      <c r="G3" s="25">
        <v>0.75332093825000002</v>
      </c>
    </row>
    <row r="4" spans="1:7" x14ac:dyDescent="0.45">
      <c r="A4" s="32" t="s">
        <v>41</v>
      </c>
      <c r="B4" s="23">
        <v>0.831226142</v>
      </c>
      <c r="C4" s="23">
        <v>0.531539659</v>
      </c>
      <c r="D4" s="24">
        <v>0.68824376840000001</v>
      </c>
      <c r="E4" s="24">
        <v>0.57628158760000003</v>
      </c>
      <c r="F4" s="25">
        <v>0.40354593704999997</v>
      </c>
      <c r="G4" s="25">
        <v>0.77044338444999994</v>
      </c>
    </row>
    <row r="5" spans="1:7" x14ac:dyDescent="0.45">
      <c r="A5" s="32" t="s">
        <v>66</v>
      </c>
      <c r="B5" s="23">
        <v>0.721595773</v>
      </c>
      <c r="C5" s="23">
        <v>1.2310395599999999</v>
      </c>
      <c r="D5" s="24">
        <v>0.82315649559999993</v>
      </c>
      <c r="E5" s="24">
        <v>1.2848162764</v>
      </c>
      <c r="F5" s="25">
        <v>0.84609455089999996</v>
      </c>
      <c r="G5" s="25">
        <v>1.1811602270000001</v>
      </c>
    </row>
    <row r="6" spans="1:7" x14ac:dyDescent="0.45">
      <c r="A6" s="32" t="s">
        <v>67</v>
      </c>
      <c r="B6" s="23">
        <v>0.69477956100000005</v>
      </c>
      <c r="C6" s="23">
        <v>0.62958839499999997</v>
      </c>
      <c r="D6" s="24">
        <v>0.55605191779999996</v>
      </c>
      <c r="E6" s="24">
        <v>0.5852050393999999</v>
      </c>
      <c r="F6" s="25">
        <v>0.64584787895000006</v>
      </c>
      <c r="G6" s="25">
        <v>0.57843309745000016</v>
      </c>
    </row>
    <row r="7" spans="1:7" x14ac:dyDescent="0.45">
      <c r="A7" s="32" t="s">
        <v>73</v>
      </c>
      <c r="B7" s="23">
        <v>0.90795331400000001</v>
      </c>
      <c r="C7" s="23">
        <v>0.99655445399999998</v>
      </c>
      <c r="D7" s="24">
        <v>0.74133311699999993</v>
      </c>
      <c r="E7" s="24">
        <v>1.0029631515999999</v>
      </c>
      <c r="F7" s="25">
        <v>0.76025636654999995</v>
      </c>
      <c r="G7" s="25">
        <v>1.04782891545</v>
      </c>
    </row>
    <row r="8" spans="1:7" x14ac:dyDescent="0.45">
      <c r="A8" s="32" t="s">
        <v>36</v>
      </c>
      <c r="B8" s="23">
        <v>0.93047954700000002</v>
      </c>
      <c r="C8" s="23">
        <v>1.0679621770000001</v>
      </c>
      <c r="D8" s="24">
        <v>0.89162584880000006</v>
      </c>
      <c r="E8" s="24">
        <v>1.1112601404</v>
      </c>
      <c r="F8" s="25">
        <v>0.89766305605000007</v>
      </c>
      <c r="G8" s="25">
        <v>1.1417716367500002</v>
      </c>
    </row>
    <row r="9" spans="1:7" x14ac:dyDescent="0.45">
      <c r="A9" s="32" t="s">
        <v>40</v>
      </c>
      <c r="B9" s="23">
        <v>0.85234491899999998</v>
      </c>
      <c r="C9" s="23">
        <v>0.83283990200000002</v>
      </c>
      <c r="D9" s="24">
        <v>0.9191502077999999</v>
      </c>
      <c r="E9" s="24">
        <v>0.88950291319999997</v>
      </c>
      <c r="F9" s="25">
        <v>0.97625798679999998</v>
      </c>
      <c r="G9" s="25">
        <v>0.93917488285000006</v>
      </c>
    </row>
    <row r="10" spans="1:7" x14ac:dyDescent="0.45">
      <c r="A10" s="32" t="s">
        <v>70</v>
      </c>
      <c r="B10" s="23">
        <v>0.99284086599999999</v>
      </c>
      <c r="C10" s="23">
        <v>0.85113935500000004</v>
      </c>
      <c r="D10" s="24">
        <v>1.0681759726</v>
      </c>
      <c r="E10" s="24">
        <v>0.55162455999999993</v>
      </c>
      <c r="F10" s="25">
        <v>1.1247932835000003</v>
      </c>
      <c r="G10" s="25">
        <v>0.30809027805</v>
      </c>
    </row>
    <row r="11" spans="1:7" x14ac:dyDescent="0.45">
      <c r="A11" s="32" t="s">
        <v>60</v>
      </c>
      <c r="B11" s="23">
        <v>0.51052990200000004</v>
      </c>
      <c r="C11" s="23">
        <v>0.55577664599999999</v>
      </c>
      <c r="D11" s="24">
        <v>0.41070390800000001</v>
      </c>
      <c r="E11" s="24">
        <v>0.65987233219999997</v>
      </c>
      <c r="F11" s="25">
        <v>0.46633370694999998</v>
      </c>
      <c r="G11" s="25">
        <v>0.65103234870000004</v>
      </c>
    </row>
    <row r="12" spans="1:7" x14ac:dyDescent="0.45">
      <c r="A12" s="32" t="s">
        <v>68</v>
      </c>
      <c r="B12" s="23">
        <v>0.16081452299999999</v>
      </c>
      <c r="C12" s="23">
        <v>0.148312783</v>
      </c>
      <c r="D12" s="24">
        <v>0.33176935599999996</v>
      </c>
      <c r="E12" s="24">
        <v>0.22686365</v>
      </c>
      <c r="F12" s="25">
        <v>0.5445558238999999</v>
      </c>
      <c r="G12" s="25">
        <v>0.31788868225000005</v>
      </c>
    </row>
    <row r="13" spans="1:7" x14ac:dyDescent="0.45">
      <c r="A13" s="32" t="s">
        <v>52</v>
      </c>
      <c r="B13" s="23">
        <v>0.61420293100000001</v>
      </c>
      <c r="C13" s="23">
        <v>0.48381823400000001</v>
      </c>
      <c r="D13" s="24">
        <v>0.60010244319999995</v>
      </c>
      <c r="E13" s="24">
        <v>0.52406080440000002</v>
      </c>
      <c r="F13" s="25">
        <v>0.52209411215000012</v>
      </c>
      <c r="G13" s="25">
        <v>0.64218000200000014</v>
      </c>
    </row>
    <row r="14" spans="1:7" x14ac:dyDescent="0.45">
      <c r="A14" s="32" t="s">
        <v>71</v>
      </c>
      <c r="B14" s="23">
        <v>0.67787187900000001</v>
      </c>
      <c r="C14" s="23">
        <v>0.59531381999999999</v>
      </c>
      <c r="D14" s="24">
        <v>0.77119675119999997</v>
      </c>
      <c r="E14" s="24">
        <v>0.54656814899999995</v>
      </c>
      <c r="F14" s="25">
        <v>0.86641158014999997</v>
      </c>
      <c r="G14" s="25">
        <v>0.62066602069999999</v>
      </c>
    </row>
    <row r="15" spans="1:7" x14ac:dyDescent="0.45">
      <c r="A15" s="32" t="s">
        <v>56</v>
      </c>
      <c r="B15" s="23">
        <v>0.80033368900000001</v>
      </c>
      <c r="C15" s="23">
        <v>1.06309828</v>
      </c>
      <c r="D15" s="24">
        <v>0.81672227980000012</v>
      </c>
      <c r="E15" s="24">
        <v>1.0901901121999999</v>
      </c>
      <c r="F15" s="25">
        <v>0.76277917925000005</v>
      </c>
      <c r="G15" s="25">
        <v>1.0991332605499999</v>
      </c>
    </row>
    <row r="16" spans="1:7" x14ac:dyDescent="0.45">
      <c r="A16" s="32" t="s">
        <v>57</v>
      </c>
      <c r="B16" s="23">
        <v>0.85768319800000004</v>
      </c>
      <c r="C16" s="23">
        <v>1.0140193500000001</v>
      </c>
      <c r="D16" s="24">
        <v>0.54454360679999991</v>
      </c>
      <c r="E16" s="24">
        <v>0.89451118959999998</v>
      </c>
      <c r="F16" s="25">
        <v>0.42541050540000003</v>
      </c>
      <c r="G16" s="25">
        <v>1.0781154741500001</v>
      </c>
    </row>
    <row r="17" spans="1:7" x14ac:dyDescent="0.45">
      <c r="A17" s="32" t="s">
        <v>35</v>
      </c>
      <c r="B17" s="23">
        <v>0.91174190499999996</v>
      </c>
      <c r="C17" s="23">
        <v>0.70092019500000002</v>
      </c>
      <c r="D17" s="24">
        <v>0.99483997779999989</v>
      </c>
      <c r="E17" s="24">
        <v>0.63715089179999995</v>
      </c>
      <c r="F17" s="25">
        <v>1.0968564803</v>
      </c>
      <c r="G17" s="25">
        <v>0.81154250700000008</v>
      </c>
    </row>
    <row r="18" spans="1:7" x14ac:dyDescent="0.45">
      <c r="A18" s="32" t="s">
        <v>33</v>
      </c>
      <c r="B18" s="23">
        <v>1.1331217760000001</v>
      </c>
      <c r="C18" s="23">
        <v>0.91753912000000004</v>
      </c>
      <c r="D18" s="24">
        <v>1.0721650222000001</v>
      </c>
      <c r="E18" s="24">
        <v>0.8841706386</v>
      </c>
      <c r="F18" s="25">
        <v>1.1160908412000001</v>
      </c>
      <c r="G18" s="25">
        <v>0.62964497235000005</v>
      </c>
    </row>
    <row r="19" spans="1:7" x14ac:dyDescent="0.45">
      <c r="A19" s="32" t="s">
        <v>32</v>
      </c>
      <c r="B19" s="23">
        <v>0.99856167299999998</v>
      </c>
      <c r="C19" s="23">
        <v>0.63591324900000001</v>
      </c>
      <c r="D19" s="24">
        <v>0.86768531820000006</v>
      </c>
      <c r="E19" s="24">
        <v>0.62019704320000002</v>
      </c>
      <c r="F19" s="25">
        <v>0.69550009655</v>
      </c>
      <c r="G19" s="25">
        <v>0.82232915675000007</v>
      </c>
    </row>
    <row r="20" spans="1:7" x14ac:dyDescent="0.45">
      <c r="A20" s="32" t="s">
        <v>45</v>
      </c>
      <c r="B20" s="23">
        <v>0.78354825299999997</v>
      </c>
      <c r="C20" s="23">
        <v>0.56131676100000005</v>
      </c>
      <c r="D20" s="24">
        <v>0.65994688400000001</v>
      </c>
      <c r="E20" s="24">
        <v>0.56316958279999996</v>
      </c>
      <c r="F20" s="25">
        <v>0.54056071684999996</v>
      </c>
      <c r="G20" s="25">
        <v>0.58981784175000007</v>
      </c>
    </row>
    <row r="21" spans="1:7" x14ac:dyDescent="0.45">
      <c r="A21" s="32" t="s">
        <v>44</v>
      </c>
      <c r="B21" s="23">
        <v>0.49774382299999997</v>
      </c>
      <c r="C21" s="23">
        <v>0.55652376299999995</v>
      </c>
      <c r="D21" s="24">
        <v>0.55058176800000003</v>
      </c>
      <c r="E21" s="24">
        <v>0.51866300360000006</v>
      </c>
      <c r="F21" s="25">
        <v>0.80768137239999993</v>
      </c>
      <c r="G21" s="25">
        <v>0.51951294299999995</v>
      </c>
    </row>
    <row r="22" spans="1:7" x14ac:dyDescent="0.45">
      <c r="A22" s="32" t="s">
        <v>46</v>
      </c>
      <c r="B22" s="23">
        <v>0.52754906899999998</v>
      </c>
      <c r="C22" s="23">
        <v>0.468860312</v>
      </c>
      <c r="D22" s="24">
        <v>0.63292664739999993</v>
      </c>
      <c r="E22" s="24">
        <v>0.58407169279999993</v>
      </c>
      <c r="F22" s="25">
        <v>0.82333155275000003</v>
      </c>
      <c r="G22" s="25">
        <v>0.70421273280000007</v>
      </c>
    </row>
    <row r="23" spans="1:7" x14ac:dyDescent="0.45">
      <c r="A23" s="32" t="s">
        <v>42</v>
      </c>
      <c r="B23" s="23">
        <v>0.59971525699999995</v>
      </c>
      <c r="C23" s="23">
        <v>0.64542788200000001</v>
      </c>
      <c r="D23" s="24">
        <v>0.51241871380000004</v>
      </c>
      <c r="E23" s="24">
        <v>0.57993315960000003</v>
      </c>
      <c r="F23" s="25">
        <v>0.55069647710000003</v>
      </c>
      <c r="G23" s="25">
        <v>0.58914042759999996</v>
      </c>
    </row>
    <row r="24" spans="1:7" x14ac:dyDescent="0.45">
      <c r="A24" s="32" t="s">
        <v>47</v>
      </c>
      <c r="B24" s="23">
        <v>0.57165190399999999</v>
      </c>
      <c r="C24" s="23">
        <v>0.98090688800000003</v>
      </c>
      <c r="D24" s="24">
        <v>0.98158026480000005</v>
      </c>
      <c r="E24" s="24">
        <v>1.0210338753999999</v>
      </c>
      <c r="F24" s="25">
        <v>0.8484794536000001</v>
      </c>
      <c r="G24" s="25">
        <v>1.0721077213500001</v>
      </c>
    </row>
    <row r="25" spans="1:7" x14ac:dyDescent="0.45">
      <c r="A25" s="32" t="s">
        <v>48</v>
      </c>
      <c r="B25" s="23">
        <v>0.589825504</v>
      </c>
      <c r="C25" s="23">
        <v>0.46310492399999997</v>
      </c>
      <c r="D25" s="24">
        <v>0.62376930140000009</v>
      </c>
      <c r="E25" s="24">
        <v>0.55763974380000003</v>
      </c>
      <c r="F25" s="25">
        <v>0.57937789184999999</v>
      </c>
      <c r="G25" s="25">
        <v>0.5105374184999999</v>
      </c>
    </row>
    <row r="26" spans="1:7" x14ac:dyDescent="0.45">
      <c r="A26" s="32" t="s">
        <v>119</v>
      </c>
      <c r="B26" s="23">
        <v>0.442508756</v>
      </c>
      <c r="C26" s="23">
        <v>0.515096954</v>
      </c>
      <c r="D26" s="24">
        <v>0.33835554520000005</v>
      </c>
      <c r="E26" s="24">
        <v>0.44496921440000003</v>
      </c>
      <c r="F26" s="25">
        <v>0.46720411014999996</v>
      </c>
      <c r="G26" s="25">
        <v>0.34607905864999999</v>
      </c>
    </row>
    <row r="27" spans="1:7" x14ac:dyDescent="0.45">
      <c r="A27" s="32" t="s">
        <v>61</v>
      </c>
      <c r="B27" s="23">
        <v>0.60366118999999996</v>
      </c>
      <c r="C27" s="23">
        <v>0.59558598299999999</v>
      </c>
      <c r="D27" s="24">
        <v>0.81969441379999997</v>
      </c>
      <c r="E27" s="24">
        <v>0.68262245860000004</v>
      </c>
      <c r="F27" s="25">
        <v>1.1694809589000004</v>
      </c>
      <c r="G27" s="25">
        <v>0.53546032460000004</v>
      </c>
    </row>
    <row r="28" spans="1:7" x14ac:dyDescent="0.45">
      <c r="A28" s="32" t="s">
        <v>55</v>
      </c>
      <c r="B28" s="23">
        <v>0.63810953100000001</v>
      </c>
      <c r="C28" s="23">
        <v>0.54092607500000001</v>
      </c>
      <c r="D28" s="24">
        <v>0.61534620060000011</v>
      </c>
      <c r="E28" s="24">
        <v>0.45638910920000003</v>
      </c>
      <c r="F28" s="25">
        <v>0.46362132680000007</v>
      </c>
      <c r="G28" s="25">
        <v>0.26487640219999997</v>
      </c>
    </row>
    <row r="29" spans="1:7" x14ac:dyDescent="0.45">
      <c r="A29" s="32" t="s">
        <v>34</v>
      </c>
      <c r="B29" s="23">
        <v>1.0227910920000001</v>
      </c>
      <c r="C29" s="23">
        <v>0.80800777199999996</v>
      </c>
      <c r="D29" s="24">
        <v>0.90976444420000002</v>
      </c>
      <c r="E29" s="24">
        <v>0.75685063919999995</v>
      </c>
      <c r="F29" s="25">
        <v>0.78449758664999991</v>
      </c>
      <c r="G29" s="25">
        <v>0.65038749510000016</v>
      </c>
    </row>
    <row r="30" spans="1:7" x14ac:dyDescent="0.45">
      <c r="A30" s="32" t="s">
        <v>58</v>
      </c>
      <c r="B30" s="23">
        <v>0.454598012</v>
      </c>
      <c r="C30" s="23">
        <v>0.49689564000000003</v>
      </c>
      <c r="D30" s="24">
        <v>0.35162829640000004</v>
      </c>
      <c r="E30" s="24">
        <v>0.47155695479999993</v>
      </c>
      <c r="F30" s="25">
        <v>0.42323853954999996</v>
      </c>
      <c r="G30" s="25">
        <v>0.43365554755000002</v>
      </c>
    </row>
    <row r="31" spans="1:7" x14ac:dyDescent="0.45">
      <c r="A31" s="32" t="s">
        <v>59</v>
      </c>
      <c r="B31" s="23">
        <v>0.85064267199999999</v>
      </c>
      <c r="C31" s="23">
        <v>1.0194825380000001</v>
      </c>
      <c r="D31" s="24">
        <v>0.82606805120000004</v>
      </c>
      <c r="E31" s="24">
        <v>1.004330183</v>
      </c>
      <c r="F31" s="25">
        <v>0.99403136334999986</v>
      </c>
      <c r="G31" s="25">
        <v>0.73892978780000007</v>
      </c>
    </row>
    <row r="32" spans="1:7" x14ac:dyDescent="0.45">
      <c r="A32" s="32" t="s">
        <v>64</v>
      </c>
      <c r="B32" s="23">
        <v>0.83484677500000004</v>
      </c>
      <c r="C32" s="23">
        <v>0.72286017400000002</v>
      </c>
      <c r="D32" s="24">
        <v>1.0255015033999999</v>
      </c>
      <c r="E32" s="24">
        <v>0.70081059559999992</v>
      </c>
      <c r="F32" s="25">
        <v>1.3978565693499998</v>
      </c>
      <c r="G32" s="25">
        <v>0.68223813280000012</v>
      </c>
    </row>
    <row r="33" spans="1:7" x14ac:dyDescent="0.45">
      <c r="A33" s="32" t="s">
        <v>62</v>
      </c>
      <c r="B33" s="23">
        <v>0.81582832199999999</v>
      </c>
      <c r="C33" s="23">
        <v>0.69512637099999997</v>
      </c>
      <c r="D33" s="24">
        <v>0.77623616079999991</v>
      </c>
      <c r="E33" s="24">
        <v>0.68881413759999999</v>
      </c>
      <c r="F33" s="25">
        <v>0.67056053594999998</v>
      </c>
      <c r="G33" s="25">
        <v>0.73362638255000001</v>
      </c>
    </row>
    <row r="34" spans="1:7" x14ac:dyDescent="0.45">
      <c r="A34" s="32" t="s">
        <v>63</v>
      </c>
      <c r="B34" s="23">
        <v>0.22981617200000001</v>
      </c>
      <c r="C34" s="23">
        <v>0.10511348500000001</v>
      </c>
      <c r="D34" s="24">
        <v>0.20160714300000002</v>
      </c>
      <c r="E34" s="24">
        <v>0.1770213846</v>
      </c>
      <c r="F34" s="25">
        <v>-0.23979933614999999</v>
      </c>
      <c r="G34" s="25">
        <v>1.0341217874999999</v>
      </c>
    </row>
    <row r="35" spans="1:7" x14ac:dyDescent="0.45">
      <c r="A35" s="32" t="s">
        <v>65</v>
      </c>
      <c r="B35" s="23">
        <v>0.77231160799999998</v>
      </c>
      <c r="C35" s="23">
        <v>0.75703828100000004</v>
      </c>
      <c r="D35" s="24">
        <v>0.67339606940000007</v>
      </c>
      <c r="E35" s="24">
        <v>0.74764861780000003</v>
      </c>
      <c r="F35" s="25">
        <v>0.66418229245000004</v>
      </c>
      <c r="G35" s="25">
        <v>0.67612776149999987</v>
      </c>
    </row>
    <row r="36" spans="1:7" x14ac:dyDescent="0.45">
      <c r="A36" s="32" t="s">
        <v>31</v>
      </c>
      <c r="B36" s="23">
        <v>0.770474714</v>
      </c>
      <c r="C36" s="23">
        <v>0.82481263699999996</v>
      </c>
      <c r="D36" s="24">
        <v>0.82348423440000007</v>
      </c>
      <c r="E36" s="24">
        <v>0.67113193760000001</v>
      </c>
      <c r="F36" s="25">
        <v>0.76923282905000012</v>
      </c>
      <c r="G36" s="25">
        <v>0.68484016785000001</v>
      </c>
    </row>
    <row r="37" spans="1:7" x14ac:dyDescent="0.45">
      <c r="A37" s="32" t="s">
        <v>29</v>
      </c>
      <c r="B37" s="23">
        <v>9.9981883999999993E-2</v>
      </c>
      <c r="C37" s="23">
        <v>0.31405527900000002</v>
      </c>
      <c r="D37" s="24">
        <v>0.15245113099999999</v>
      </c>
      <c r="E37" s="24">
        <v>0.36411031279999995</v>
      </c>
      <c r="F37" s="25">
        <v>0.31274187645000001</v>
      </c>
      <c r="G37" s="25">
        <v>0.48881619905000007</v>
      </c>
    </row>
    <row r="38" spans="1:7" x14ac:dyDescent="0.45">
      <c r="A38" s="32" t="s">
        <v>72</v>
      </c>
      <c r="B38" s="23">
        <v>0.59585846600000003</v>
      </c>
      <c r="C38" s="23">
        <v>0.72535206600000002</v>
      </c>
      <c r="D38" s="24">
        <v>0.47770520739999994</v>
      </c>
      <c r="E38" s="24">
        <v>0.66045855480000004</v>
      </c>
      <c r="F38" s="25">
        <v>0.46584241729999992</v>
      </c>
      <c r="G38" s="25">
        <v>0.69559755160000003</v>
      </c>
    </row>
    <row r="39" spans="1:7" x14ac:dyDescent="0.45">
      <c r="A39" s="32" t="s">
        <v>28</v>
      </c>
      <c r="B39" s="23">
        <v>0.84220811699999998</v>
      </c>
      <c r="C39" s="23">
        <v>0.68850589799999995</v>
      </c>
      <c r="D39" s="24">
        <v>0.87737828400000006</v>
      </c>
      <c r="E39" s="24">
        <v>0.56609754819999991</v>
      </c>
      <c r="F39" s="25">
        <v>0.84664251350000019</v>
      </c>
      <c r="G39" s="25">
        <v>0.42628492219999997</v>
      </c>
    </row>
    <row r="40" spans="1:7" x14ac:dyDescent="0.45">
      <c r="A40" s="32" t="s">
        <v>30</v>
      </c>
      <c r="B40" s="23">
        <v>0.760930993</v>
      </c>
      <c r="C40" s="23">
        <v>0.87179075299999997</v>
      </c>
      <c r="D40" s="24">
        <v>0.61549079360000003</v>
      </c>
      <c r="E40" s="24">
        <v>0.80191550420000013</v>
      </c>
      <c r="F40" s="25">
        <v>0.48503571390000005</v>
      </c>
      <c r="G40" s="25">
        <v>0.78756912629999998</v>
      </c>
    </row>
  </sheetData>
  <pageMargins left="0.7" right="0.7" top="0.75" bottom="0.75" header="0.3" footer="0.3"/>
</worksheet>
</file>

<file path=customXML/item4.xml>��< ? x m l   v e r s i o n = " 1 . 0 "   e n c o d i n g = " u t f - 1 6 " ? >  
 < p r o p e r t i e s   x m l n s = " h t t p : / / w w w . i m a n a g e . c o m / w o r k / x m l s c h e m a " >  
     < d o c u m e n t i d > i M a n a g e ! 4 1 6 4 5 9 5 . 1 < / d o c u m e n t i d >  
     < s e n d e r i d > K A T A R I N A D < / s e n d e r i d >  
     < s e n d e r e m a i l > K A T A R I N A . D A N K O V A @ C O M C O M . G O V T . N Z < / s e n d e r e m a i l >  
     < l a s t m o d i f i e d > 2 0 2 1 - 0 8 - 1 3 T 0 8 : 4 6 : 4 5 . 0 0 0 0 0 0 0 + 1 2 : 0 0 < / l a s t m o d i f i e d >  
     < d a t a b a s e > i M a n a g e < / d a t a b a s e >  
 < / p r o p e r t i e s > 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8EC994D4C0624CA9F2269DA46B6458" ma:contentTypeVersion="4" ma:contentTypeDescription="Create a new document." ma:contentTypeScope="" ma:versionID="03f1e19e045eddde90063e83e7b502eb">
  <xsd:schema xmlns:xsd="http://www.w3.org/2001/XMLSchema" xmlns:xs="http://www.w3.org/2001/XMLSchema" xmlns:p="http://schemas.microsoft.com/office/2006/metadata/properties" xmlns:ns2="240dd482-5bf3-472a-b325-4affdbc766fe" targetNamespace="http://schemas.microsoft.com/office/2006/metadata/properties" ma:root="true" ma:fieldsID="a989c2f3f9f1cd08e349204a8040a2b3" ns2:_="">
    <xsd:import namespace="240dd482-5bf3-472a-b325-4affdbc766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dd482-5bf3-472a-b325-4affdbc766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10D6B-0F5A-415B-B7C4-6FC0DDDDB9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dd482-5bf3-472a-b325-4affdbc76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22CEE5-1E50-47DB-8820-703635026C59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240dd482-5bf3-472a-b325-4affdbc766fe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1745D38-117A-4F44-A736-9E229B387A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BetaEstimates-Summary</vt:lpstr>
      <vt:lpstr>BetaEstimates</vt:lpstr>
      <vt:lpstr>CEPAPreviousSummary</vt:lpstr>
      <vt:lpstr>CEPAPrevious</vt:lpstr>
      <vt:lpstr>EquityBetas</vt:lpstr>
      <vt:lpstr>CEPAPreviousEquityBetas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Osenius-Eite</dc:creator>
  <cp:lastModifiedBy>Katarina Dankova</cp:lastModifiedBy>
  <dcterms:created xsi:type="dcterms:W3CDTF">2015-06-05T18:17:20Z</dcterms:created>
  <dcterms:modified xsi:type="dcterms:W3CDTF">2021-08-12T20:46:45Z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0x010100D78EC994D4C0624CA9F2269DA46B6458</vt:lpwstr>
  </property>
</Properties>
</file>