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ustom2.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2.xml" Id="Re315c5ce126f47fe"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codeName="ThisWorkbook"/>
  <xr:revisionPtr revIDLastSave="0" documentId="8_{31B3C388-F18B-4907-80F6-D7A37F1D1CC9}" xr6:coauthVersionLast="47" xr6:coauthVersionMax="47" xr10:uidLastSave="{00000000-0000-0000-0000-000000000000}"/>
  <bookViews>
    <workbookView xWindow="-98" yWindow="-98" windowWidth="22695" windowHeight="14595" tabRatio="621" firstSheet="3" activeTab="4" xr2:uid="{00000000-000D-0000-FFFF-FFFF00000000}"/>
  </bookViews>
  <sheets>
    <sheet name="CoverSheet" sheetId="1" r:id="rId1"/>
    <sheet name="TOC" sheetId="4" r:id="rId2"/>
    <sheet name="Instructions" sheetId="3" r:id="rId3"/>
    <sheet name="S11a.Capex Forecast" sheetId="44" r:id="rId4"/>
    <sheet name="S11b.Opex Forecast" sheetId="88" r:id="rId5"/>
    <sheet name="S12a.Asset Condition" sheetId="75" r:id="rId6"/>
    <sheet name="S12b.Capacity Forecast" sheetId="56" r:id="rId7"/>
    <sheet name="S12c.Demand Forecast" sheetId="99" r:id="rId8"/>
    <sheet name="S12d.Reliability Forecast" sheetId="91" r:id="rId9"/>
    <sheet name="S13.AMMAT" sheetId="58" r:id="rId10"/>
  </sheets>
  <definedNames>
    <definedName name="dd_accuracy">#REF!</definedName>
    <definedName name="dd_AssetCategory">#REF!</definedName>
    <definedName name="dd_CapacityConstraint">#REF!</definedName>
    <definedName name="dd_CausalProxy">#REF!</definedName>
    <definedName name="dd_Cause">#REF!</definedName>
    <definedName name="dd_opexsalescapex">#REF!</definedName>
    <definedName name="dd_standard">#REF!</definedName>
    <definedName name="dd_YesNo">#REF!</definedName>
    <definedName name="_xlnm.Print_Area" localSheetId="0">CoverSheet!$A$1:$D$17</definedName>
    <definedName name="_xlnm.Print_Area" localSheetId="2">Instructions!$A$1:$C$30</definedName>
    <definedName name="_xlnm.Print_Area" localSheetId="3">'S11a.Capex Forecast'!$A$1:$S$195</definedName>
    <definedName name="_xlnm.Print_Area" localSheetId="4">'S11b.Opex Forecast'!$A$1:$T$56</definedName>
    <definedName name="_xlnm.Print_Area" localSheetId="7">'S12c.Demand Forecast'!$A$1:$N$44</definedName>
    <definedName name="_xlnm.Print_Area" localSheetId="9">'S13.AMMAT'!$A$1:$J$11,'S13.AMMAT'!$L$1:$T$11,'S13.AMMAT'!$A$13:$J$23,'S13.AMMAT'!$L$13:$T$23,'S13.AMMAT'!$A$25:$J$35,'S13.AMMAT'!$L$25:$T$35,'S13.AMMAT'!$A$37:$J$46,'S13.AMMAT'!$L$37:$T$46,'S13.AMMAT'!$A$48:$J$58,'S13.AMMAT'!$L$48:$T$58,'S13.AMMAT'!$A$60:$J$70,'S13.AMMAT'!$L$60:$T$70,'S13.AMMAT'!$A$72:$J$82,'S13.AMMAT'!$L$72:$T$82,'S13.AMMAT'!$A$84:$J$95,'S13.AMMAT'!$L$84:$T$95</definedName>
    <definedName name="_xlnm.Print_Area" localSheetId="1">TOC!$A$1:$D$16</definedName>
    <definedName name="_xlnm.Print_Titles" localSheetId="3">'S11a.Capex Forecast'!$1:$6</definedName>
    <definedName name="_xlnm.Print_Titles" localSheetId="4">'S11b.Opex Forecast'!$1:$6</definedName>
    <definedName name="_xlnm.Print_Titles" localSheetId="5">'S12a.Asset Condition'!$1:$6</definedName>
    <definedName name="_xlnm.Print_Titles" localSheetId="6">'S12b.Capacity Forecast'!$1:$6</definedName>
    <definedName name="_xlnm.Print_Titles" localSheetId="7">'S12c.Demand Forecast'!$1:$6</definedName>
    <definedName name="_xlnm.Print_Titles" localSheetId="8">'S12d.Reliability Forecast'!$1:$6</definedName>
    <definedName name="_xlnm.Print_Titles" localSheetId="9">'S13.AMMAT'!$1:$6</definedName>
    <definedName name="Z_21F2E024_704F_4E93_AC63_213755ECFFE0_.wvu.PrintArea" localSheetId="0" hidden="1">CoverSheet!$A$1:$D$17</definedName>
    <definedName name="Z_21F2E024_704F_4E93_AC63_213755ECFFE0_.wvu.PrintArea" localSheetId="2" hidden="1">Instructions!$A$1:$C$30</definedName>
    <definedName name="Z_21F2E024_704F_4E93_AC63_213755ECFFE0_.wvu.PrintArea" localSheetId="3" hidden="1">'S11a.Capex Forecast'!$A$1:$S$195</definedName>
    <definedName name="Z_21F2E024_704F_4E93_AC63_213755ECFFE0_.wvu.PrintArea" localSheetId="4" hidden="1">'S11b.Opex Forecast'!$A$1:$T$56</definedName>
    <definedName name="Z_21F2E024_704F_4E93_AC63_213755ECFFE0_.wvu.PrintArea" localSheetId="5" hidden="1">'S12a.Asset Condition'!$A$1:$O$65</definedName>
    <definedName name="Z_21F2E024_704F_4E93_AC63_213755ECFFE0_.wvu.PrintArea" localSheetId="6" hidden="1">'S12b.Capacity Forecast'!$A$1:$O$30</definedName>
    <definedName name="Z_21F2E024_704F_4E93_AC63_213755ECFFE0_.wvu.PrintArea" localSheetId="7" hidden="1">'S12c.Demand Forecast'!$A$1:$N$44</definedName>
    <definedName name="Z_21F2E024_704F_4E93_AC63_213755ECFFE0_.wvu.PrintArea" localSheetId="9" hidden="1">'S13.AMMAT'!$A$1:$T$95</definedName>
    <definedName name="Z_21F2E024_704F_4E93_AC63_213755ECFFE0_.wvu.PrintArea" localSheetId="1" hidden="1">TOC!$A$1:$D$16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71" i="44" l="1"/>
  <c r="L171" i="44"/>
  <c r="K171" i="44"/>
  <c r="J171" i="44"/>
  <c r="I171" i="44"/>
  <c r="H171" i="44"/>
  <c r="G171" i="44"/>
  <c r="M142" i="44"/>
  <c r="L142" i="44"/>
  <c r="K142" i="44"/>
  <c r="J142" i="44"/>
  <c r="I142" i="44"/>
  <c r="H142" i="44"/>
  <c r="G142" i="44"/>
  <c r="M127" i="44"/>
  <c r="L127" i="44"/>
  <c r="K127" i="44"/>
  <c r="J127" i="44"/>
  <c r="I127" i="44"/>
  <c r="H127" i="44"/>
  <c r="G127" i="44"/>
  <c r="M112" i="44"/>
  <c r="L112" i="44"/>
  <c r="K112" i="44"/>
  <c r="J112" i="44"/>
  <c r="I112" i="44"/>
  <c r="H112" i="44"/>
  <c r="G112" i="44"/>
  <c r="H87" i="58" l="1"/>
  <c r="R87" i="58"/>
  <c r="R75" i="58"/>
  <c r="H75" i="58"/>
  <c r="H63" i="58"/>
  <c r="R63" i="58"/>
  <c r="R51" i="58"/>
  <c r="H51" i="58"/>
  <c r="H40" i="58"/>
  <c r="R40" i="58"/>
  <c r="R28" i="58"/>
  <c r="H28" i="58"/>
  <c r="H16" i="58"/>
  <c r="R16" i="58"/>
  <c r="R4" i="58"/>
  <c r="J9" i="56"/>
  <c r="M157" i="44"/>
  <c r="L157" i="44"/>
  <c r="K157" i="44"/>
  <c r="J157" i="44"/>
  <c r="I157" i="44"/>
  <c r="H157" i="44"/>
  <c r="G157" i="44"/>
  <c r="P3" i="44"/>
  <c r="P2" i="44"/>
  <c r="G98" i="44"/>
  <c r="N8" i="44"/>
  <c r="N18" i="44"/>
  <c r="N19" i="44" s="1"/>
  <c r="N31" i="44"/>
  <c r="N41" i="44"/>
  <c r="N42" i="44" s="1"/>
  <c r="N44" i="44" s="1"/>
  <c r="N54" i="44"/>
  <c r="N56" i="44"/>
  <c r="N57" i="44"/>
  <c r="N58" i="44"/>
  <c r="N59" i="44"/>
  <c r="N61" i="44"/>
  <c r="N62" i="44"/>
  <c r="N63" i="44"/>
  <c r="N66" i="44"/>
  <c r="M98" i="44"/>
  <c r="L98" i="44"/>
  <c r="K98" i="44"/>
  <c r="J98" i="44"/>
  <c r="I98" i="44"/>
  <c r="H98" i="44"/>
  <c r="R50" i="58"/>
  <c r="R49" i="58"/>
  <c r="R86" i="58"/>
  <c r="R85" i="58"/>
  <c r="R74" i="58"/>
  <c r="R73" i="58"/>
  <c r="R62" i="58"/>
  <c r="R61" i="58"/>
  <c r="R39" i="58"/>
  <c r="R38" i="58"/>
  <c r="R27" i="58"/>
  <c r="R26" i="58"/>
  <c r="R15" i="58"/>
  <c r="R14" i="58"/>
  <c r="H86" i="58"/>
  <c r="H85" i="58"/>
  <c r="H50" i="58"/>
  <c r="H49" i="58"/>
  <c r="R3" i="58"/>
  <c r="R2" i="58"/>
  <c r="H74" i="58"/>
  <c r="H73" i="58"/>
  <c r="H62" i="58"/>
  <c r="H61" i="58"/>
  <c r="H39" i="58"/>
  <c r="H38" i="58"/>
  <c r="H27" i="58"/>
  <c r="H26" i="58"/>
  <c r="H15" i="58"/>
  <c r="H14" i="58"/>
  <c r="S29" i="88"/>
  <c r="R29" i="88"/>
  <c r="Q29" i="88"/>
  <c r="P29" i="88"/>
  <c r="O29" i="88"/>
  <c r="N29" i="88"/>
  <c r="M29" i="88"/>
  <c r="L29" i="88"/>
  <c r="K29" i="88"/>
  <c r="J29" i="88"/>
  <c r="I29" i="88"/>
  <c r="S26" i="88"/>
  <c r="R26" i="88"/>
  <c r="Q26" i="88"/>
  <c r="P26" i="88"/>
  <c r="O26" i="88"/>
  <c r="N26" i="88"/>
  <c r="M26" i="88"/>
  <c r="L26" i="88"/>
  <c r="K26" i="88"/>
  <c r="J26" i="88"/>
  <c r="I26" i="88"/>
  <c r="J17" i="88"/>
  <c r="K17" i="88"/>
  <c r="L17" i="88"/>
  <c r="M17" i="88"/>
  <c r="N17" i="88"/>
  <c r="O17" i="88"/>
  <c r="P17" i="88"/>
  <c r="Q17" i="88"/>
  <c r="R17" i="88"/>
  <c r="S17" i="88"/>
  <c r="I17" i="88"/>
  <c r="J14" i="88"/>
  <c r="K14" i="88"/>
  <c r="L14" i="88"/>
  <c r="M14" i="88"/>
  <c r="N14" i="88"/>
  <c r="O14" i="88"/>
  <c r="P14" i="88"/>
  <c r="Q14" i="88"/>
  <c r="R14" i="88"/>
  <c r="S14" i="88"/>
  <c r="I14" i="88"/>
  <c r="H3" i="58"/>
  <c r="H2" i="58"/>
  <c r="G74" i="44"/>
  <c r="S42" i="88"/>
  <c r="R42" i="88"/>
  <c r="Q42" i="88"/>
  <c r="P42" i="88"/>
  <c r="O42" i="88"/>
  <c r="N42" i="88"/>
  <c r="M42" i="88"/>
  <c r="L42" i="88"/>
  <c r="K42" i="88"/>
  <c r="J42" i="88"/>
  <c r="I42" i="88"/>
  <c r="H42" i="88"/>
  <c r="S20" i="88"/>
  <c r="R20" i="88"/>
  <c r="Q20" i="88"/>
  <c r="P20" i="88"/>
  <c r="O20" i="88"/>
  <c r="N20" i="88"/>
  <c r="M20" i="88"/>
  <c r="L20" i="88"/>
  <c r="K20" i="88"/>
  <c r="J20" i="88"/>
  <c r="I20" i="88"/>
  <c r="H20" i="88"/>
  <c r="R54" i="44"/>
  <c r="Q54" i="44"/>
  <c r="P54" i="44"/>
  <c r="O54" i="44"/>
  <c r="M54" i="44"/>
  <c r="L54" i="44"/>
  <c r="K54" i="44"/>
  <c r="J54" i="44"/>
  <c r="I54" i="44"/>
  <c r="H54" i="44"/>
  <c r="G54" i="44"/>
  <c r="R31" i="44"/>
  <c r="Q31" i="44"/>
  <c r="P31" i="44"/>
  <c r="O31" i="44"/>
  <c r="M31" i="44"/>
  <c r="L31" i="44"/>
  <c r="K31" i="44"/>
  <c r="J31" i="44"/>
  <c r="I31" i="44"/>
  <c r="H31" i="44"/>
  <c r="G31" i="44"/>
  <c r="M74" i="44"/>
  <c r="L74" i="44"/>
  <c r="K74" i="44"/>
  <c r="J74" i="44"/>
  <c r="I74" i="44"/>
  <c r="H74" i="44"/>
  <c r="R8" i="44"/>
  <c r="Q8" i="44"/>
  <c r="P8" i="44"/>
  <c r="O8" i="44"/>
  <c r="M8" i="44"/>
  <c r="L8" i="44"/>
  <c r="K8" i="44"/>
  <c r="J8" i="44"/>
  <c r="I8" i="44"/>
  <c r="H8" i="44"/>
  <c r="S8" i="88"/>
  <c r="R8" i="88"/>
  <c r="Q8" i="88"/>
  <c r="P8" i="88"/>
  <c r="O8" i="88"/>
  <c r="N8" i="88"/>
  <c r="M8" i="88"/>
  <c r="L8" i="88"/>
  <c r="K8" i="88"/>
  <c r="J8" i="88"/>
  <c r="I8" i="88"/>
  <c r="M27" i="99"/>
  <c r="L27" i="99"/>
  <c r="K27" i="99"/>
  <c r="J27" i="99"/>
  <c r="I27" i="99"/>
  <c r="H27" i="99"/>
  <c r="M10" i="99"/>
  <c r="L10" i="99"/>
  <c r="K10" i="99"/>
  <c r="J10" i="99"/>
  <c r="I10" i="99"/>
  <c r="H10" i="99"/>
  <c r="M9" i="91"/>
  <c r="L9" i="91"/>
  <c r="K9" i="91"/>
  <c r="J9" i="91"/>
  <c r="I9" i="91"/>
  <c r="H9" i="91"/>
  <c r="N3" i="56"/>
  <c r="N2" i="56"/>
  <c r="J11" i="56"/>
  <c r="J12" i="56"/>
  <c r="J13" i="56"/>
  <c r="J14" i="56"/>
  <c r="J15" i="56"/>
  <c r="J16" i="56"/>
  <c r="J17" i="56"/>
  <c r="J18" i="56"/>
  <c r="J19" i="56"/>
  <c r="J20" i="56"/>
  <c r="J21" i="56"/>
  <c r="J22" i="56"/>
  <c r="J23" i="56"/>
  <c r="J24" i="56"/>
  <c r="J25" i="56"/>
  <c r="J26" i="56"/>
  <c r="J27" i="56"/>
  <c r="J28" i="56"/>
  <c r="J10" i="56"/>
  <c r="G8" i="44"/>
  <c r="G9" i="91"/>
  <c r="K3" i="91"/>
  <c r="G27" i="99"/>
  <c r="G10" i="99"/>
  <c r="H8" i="88"/>
  <c r="M17" i="99"/>
  <c r="H38" i="99"/>
  <c r="H40" i="99" s="1"/>
  <c r="M30" i="99"/>
  <c r="M32" i="99" s="1"/>
  <c r="M42" i="99" s="1"/>
  <c r="L30" i="99"/>
  <c r="L32" i="99" s="1"/>
  <c r="L42" i="99" s="1"/>
  <c r="K30" i="99"/>
  <c r="K32" i="99" s="1"/>
  <c r="K42" i="99" s="1"/>
  <c r="J30" i="99"/>
  <c r="J32" i="99" s="1"/>
  <c r="J42" i="99" s="1"/>
  <c r="I30" i="99"/>
  <c r="I32" i="99" s="1"/>
  <c r="I42" i="99" s="1"/>
  <c r="H30" i="99"/>
  <c r="H32" i="99" s="1"/>
  <c r="H42" i="99" s="1"/>
  <c r="L17" i="99"/>
  <c r="K17" i="99"/>
  <c r="J17" i="99"/>
  <c r="I17" i="99"/>
  <c r="H17" i="99"/>
  <c r="I50" i="88"/>
  <c r="I49" i="88"/>
  <c r="I47" i="88"/>
  <c r="I46" i="88"/>
  <c r="I45" i="88"/>
  <c r="I44" i="88"/>
  <c r="H192" i="44"/>
  <c r="H182" i="44"/>
  <c r="H166" i="44"/>
  <c r="H168" i="44" s="1"/>
  <c r="H152" i="44"/>
  <c r="H39" i="44" s="1"/>
  <c r="H137" i="44"/>
  <c r="H38" i="44" s="1"/>
  <c r="H61" i="44" s="1"/>
  <c r="H122" i="44"/>
  <c r="H36" i="44" s="1"/>
  <c r="H59" i="44" s="1"/>
  <c r="H107" i="44"/>
  <c r="H35" i="44" s="1"/>
  <c r="H58" i="44" s="1"/>
  <c r="H93" i="44"/>
  <c r="H95" i="44" s="1"/>
  <c r="I82" i="44"/>
  <c r="I33" i="44" s="1"/>
  <c r="I56" i="44" s="1"/>
  <c r="J82" i="44"/>
  <c r="J84" i="44" s="1"/>
  <c r="K82" i="44"/>
  <c r="K33" i="44" s="1"/>
  <c r="L82" i="44"/>
  <c r="L84" i="44" s="1"/>
  <c r="M82" i="44"/>
  <c r="M33" i="44" s="1"/>
  <c r="M56" i="44" s="1"/>
  <c r="H82" i="44"/>
  <c r="H33" i="44" s="1"/>
  <c r="H56" i="44" s="1"/>
  <c r="R18" i="44"/>
  <c r="Q18" i="44"/>
  <c r="Q19" i="44" s="1"/>
  <c r="Q21" i="44" s="1"/>
  <c r="P18" i="44"/>
  <c r="P19" i="44" s="1"/>
  <c r="O18" i="44"/>
  <c r="O19" i="44" s="1"/>
  <c r="M18" i="44"/>
  <c r="M19" i="44" s="1"/>
  <c r="M21" i="44" s="1"/>
  <c r="M27" i="44" s="1"/>
  <c r="L18" i="44"/>
  <c r="L19" i="44" s="1"/>
  <c r="L21" i="44" s="1"/>
  <c r="L27" i="44" s="1"/>
  <c r="K18" i="44"/>
  <c r="K19" i="44" s="1"/>
  <c r="K21" i="44" s="1"/>
  <c r="K27" i="44" s="1"/>
  <c r="J18" i="44"/>
  <c r="J19" i="44" s="1"/>
  <c r="J21" i="44" s="1"/>
  <c r="J27" i="44" s="1"/>
  <c r="I18" i="44"/>
  <c r="I19" i="44" s="1"/>
  <c r="I21" i="44" s="1"/>
  <c r="I27" i="44" s="1"/>
  <c r="H18" i="44"/>
  <c r="H19" i="44" s="1"/>
  <c r="H21" i="44" s="1"/>
  <c r="H27" i="44" s="1"/>
  <c r="K3" i="75"/>
  <c r="K3" i="99"/>
  <c r="Q2" i="88"/>
  <c r="K2" i="75"/>
  <c r="K2" i="99"/>
  <c r="K2" i="91"/>
  <c r="Q3" i="88"/>
  <c r="M38" i="99"/>
  <c r="M43" i="99" s="1"/>
  <c r="L38" i="99"/>
  <c r="L43" i="99" s="1"/>
  <c r="K38" i="99"/>
  <c r="K43" i="99" s="1"/>
  <c r="J38" i="99"/>
  <c r="J43" i="99" s="1"/>
  <c r="I38" i="99"/>
  <c r="I40" i="99" s="1"/>
  <c r="S50" i="88"/>
  <c r="R50" i="88"/>
  <c r="Q50" i="88"/>
  <c r="P50" i="88"/>
  <c r="O50" i="88"/>
  <c r="N50" i="88"/>
  <c r="M50" i="88"/>
  <c r="L50" i="88"/>
  <c r="K50" i="88"/>
  <c r="J50" i="88"/>
  <c r="S49" i="88"/>
  <c r="R49" i="88"/>
  <c r="Q49" i="88"/>
  <c r="P49" i="88"/>
  <c r="O49" i="88"/>
  <c r="N49" i="88"/>
  <c r="M49" i="88"/>
  <c r="L49" i="88"/>
  <c r="K49" i="88"/>
  <c r="J49" i="88"/>
  <c r="S47" i="88"/>
  <c r="R47" i="88"/>
  <c r="Q47" i="88"/>
  <c r="P47" i="88"/>
  <c r="O47" i="88"/>
  <c r="N47" i="88"/>
  <c r="M47" i="88"/>
  <c r="L47" i="88"/>
  <c r="K47" i="88"/>
  <c r="J47" i="88"/>
  <c r="S46" i="88"/>
  <c r="R46" i="88"/>
  <c r="Q46" i="88"/>
  <c r="P46" i="88"/>
  <c r="O46" i="88"/>
  <c r="N46" i="88"/>
  <c r="M46" i="88"/>
  <c r="L46" i="88"/>
  <c r="K46" i="88"/>
  <c r="J46" i="88"/>
  <c r="S45" i="88"/>
  <c r="R45" i="88"/>
  <c r="Q45" i="88"/>
  <c r="P45" i="88"/>
  <c r="O45" i="88"/>
  <c r="N45" i="88"/>
  <c r="M45" i="88"/>
  <c r="L45" i="88"/>
  <c r="K45" i="88"/>
  <c r="J45" i="88"/>
  <c r="S44" i="88"/>
  <c r="R44" i="88"/>
  <c r="Q44" i="88"/>
  <c r="P44" i="88"/>
  <c r="O44" i="88"/>
  <c r="N44" i="88"/>
  <c r="M44" i="88"/>
  <c r="L44" i="88"/>
  <c r="K44" i="88"/>
  <c r="J44" i="88"/>
  <c r="I122" i="44"/>
  <c r="I124" i="44" s="1"/>
  <c r="J122" i="44"/>
  <c r="J124" i="44" s="1"/>
  <c r="K122" i="44"/>
  <c r="K124" i="44" s="1"/>
  <c r="L122" i="44"/>
  <c r="L124" i="44" s="1"/>
  <c r="M122" i="44"/>
  <c r="M36" i="44" s="1"/>
  <c r="M59" i="44" s="1"/>
  <c r="M192" i="44"/>
  <c r="L192" i="44"/>
  <c r="K192" i="44"/>
  <c r="J192" i="44"/>
  <c r="I192" i="44"/>
  <c r="M166" i="44"/>
  <c r="M168" i="44" s="1"/>
  <c r="L166" i="44"/>
  <c r="L168" i="44" s="1"/>
  <c r="K166" i="44"/>
  <c r="K168" i="44" s="1"/>
  <c r="J166" i="44"/>
  <c r="J168" i="44" s="1"/>
  <c r="I166" i="44"/>
  <c r="I168" i="44" s="1"/>
  <c r="M152" i="44"/>
  <c r="M39" i="44" s="1"/>
  <c r="L152" i="44"/>
  <c r="L39" i="44" s="1"/>
  <c r="K152" i="44"/>
  <c r="K39" i="44" s="1"/>
  <c r="J152" i="44"/>
  <c r="J154" i="44" s="1"/>
  <c r="I152" i="44"/>
  <c r="I39" i="44" s="1"/>
  <c r="I62" i="44" s="1"/>
  <c r="M137" i="44"/>
  <c r="M38" i="44" s="1"/>
  <c r="M61" i="44" s="1"/>
  <c r="L137" i="44"/>
  <c r="L139" i="44" s="1"/>
  <c r="K137" i="44"/>
  <c r="K38" i="44" s="1"/>
  <c r="K61" i="44" s="1"/>
  <c r="J137" i="44"/>
  <c r="J38" i="44" s="1"/>
  <c r="I137" i="44"/>
  <c r="I38" i="44" s="1"/>
  <c r="M182" i="44"/>
  <c r="L182" i="44"/>
  <c r="K182" i="44"/>
  <c r="J182" i="44"/>
  <c r="I182" i="44"/>
  <c r="O41" i="44"/>
  <c r="O42" i="44" s="1"/>
  <c r="O44" i="44" s="1"/>
  <c r="P41" i="44"/>
  <c r="P42" i="44" s="1"/>
  <c r="P44" i="44" s="1"/>
  <c r="Q41" i="44"/>
  <c r="Q42" i="44" s="1"/>
  <c r="R41" i="44"/>
  <c r="R42" i="44" s="1"/>
  <c r="R66" i="44"/>
  <c r="Q66" i="44"/>
  <c r="P66" i="44"/>
  <c r="O66" i="44"/>
  <c r="R63" i="44"/>
  <c r="Q63" i="44"/>
  <c r="P63" i="44"/>
  <c r="O63" i="44"/>
  <c r="R62" i="44"/>
  <c r="Q62" i="44"/>
  <c r="P62" i="44"/>
  <c r="O62" i="44"/>
  <c r="R61" i="44"/>
  <c r="Q61" i="44"/>
  <c r="P61" i="44"/>
  <c r="O61" i="44"/>
  <c r="R59" i="44"/>
  <c r="Q59" i="44"/>
  <c r="P59" i="44"/>
  <c r="O59" i="44"/>
  <c r="R58" i="44"/>
  <c r="Q58" i="44"/>
  <c r="P58" i="44"/>
  <c r="O58" i="44"/>
  <c r="R57" i="44"/>
  <c r="Q57" i="44"/>
  <c r="P57" i="44"/>
  <c r="O57" i="44"/>
  <c r="O56" i="44"/>
  <c r="P56" i="44"/>
  <c r="Q56" i="44"/>
  <c r="R56" i="44"/>
  <c r="M107" i="44"/>
  <c r="M35" i="44" s="1"/>
  <c r="M58" i="44" s="1"/>
  <c r="L107" i="44"/>
  <c r="L35" i="44" s="1"/>
  <c r="L58" i="44" s="1"/>
  <c r="K107" i="44"/>
  <c r="K35" i="44" s="1"/>
  <c r="K58" i="44" s="1"/>
  <c r="J107" i="44"/>
  <c r="J35" i="44" s="1"/>
  <c r="I107" i="44"/>
  <c r="I109" i="44" s="1"/>
  <c r="M93" i="44"/>
  <c r="M95" i="44" s="1"/>
  <c r="L93" i="44"/>
  <c r="L34" i="44" s="1"/>
  <c r="K93" i="44"/>
  <c r="K34" i="44" s="1"/>
  <c r="K57" i="44" s="1"/>
  <c r="J93" i="44"/>
  <c r="J95" i="44" s="1"/>
  <c r="I93" i="44"/>
  <c r="I34" i="44" s="1"/>
  <c r="I57" i="44" s="1"/>
  <c r="I84" i="44"/>
  <c r="H154" i="44" l="1"/>
  <c r="N64" i="44"/>
  <c r="R48" i="88"/>
  <c r="J48" i="88"/>
  <c r="M84" i="44"/>
  <c r="K51" i="88"/>
  <c r="H109" i="44"/>
  <c r="J30" i="88"/>
  <c r="S48" i="88"/>
  <c r="M40" i="99"/>
  <c r="I43" i="99"/>
  <c r="M139" i="44"/>
  <c r="L33" i="44"/>
  <c r="L56" i="44" s="1"/>
  <c r="H34" i="44"/>
  <c r="H57" i="44" s="1"/>
  <c r="Q18" i="88"/>
  <c r="M18" i="88"/>
  <c r="K109" i="44"/>
  <c r="O18" i="88"/>
  <c r="I51" i="88"/>
  <c r="M30" i="88"/>
  <c r="L194" i="44"/>
  <c r="L43" i="44" s="1"/>
  <c r="L66" i="44" s="1"/>
  <c r="K139" i="44"/>
  <c r="R18" i="88"/>
  <c r="J18" i="88"/>
  <c r="M109" i="44"/>
  <c r="P51" i="88"/>
  <c r="N51" i="88"/>
  <c r="L95" i="44"/>
  <c r="L154" i="44"/>
  <c r="J40" i="44"/>
  <c r="J63" i="44" s="1"/>
  <c r="P18" i="88"/>
  <c r="L18" i="88"/>
  <c r="I95" i="44"/>
  <c r="L40" i="44"/>
  <c r="L63" i="44" s="1"/>
  <c r="K95" i="44"/>
  <c r="L36" i="44"/>
  <c r="L59" i="44" s="1"/>
  <c r="N48" i="88"/>
  <c r="K40" i="44"/>
  <c r="K63" i="44" s="1"/>
  <c r="H84" i="44"/>
  <c r="K36" i="44"/>
  <c r="K59" i="44" s="1"/>
  <c r="H40" i="44"/>
  <c r="H63" i="44" s="1"/>
  <c r="J194" i="44"/>
  <c r="J43" i="44" s="1"/>
  <c r="J66" i="44" s="1"/>
  <c r="L38" i="44"/>
  <c r="L61" i="44" s="1"/>
  <c r="H124" i="44"/>
  <c r="R64" i="44"/>
  <c r="M40" i="44"/>
  <c r="M63" i="44" s="1"/>
  <c r="J139" i="44"/>
  <c r="I40" i="44"/>
  <c r="I63" i="44" s="1"/>
  <c r="H139" i="44"/>
  <c r="J34" i="44"/>
  <c r="J57" i="44" s="1"/>
  <c r="J33" i="44"/>
  <c r="J56" i="44" s="1"/>
  <c r="I194" i="44"/>
  <c r="I43" i="44" s="1"/>
  <c r="I66" i="44" s="1"/>
  <c r="M194" i="44"/>
  <c r="M43" i="44" s="1"/>
  <c r="M66" i="44" s="1"/>
  <c r="H194" i="44"/>
  <c r="H43" i="44" s="1"/>
  <c r="H66" i="44" s="1"/>
  <c r="R51" i="88"/>
  <c r="R52" i="88" s="1"/>
  <c r="N30" i="88"/>
  <c r="R30" i="88"/>
  <c r="L48" i="88"/>
  <c r="P48" i="88"/>
  <c r="I18" i="88"/>
  <c r="N18" i="88"/>
  <c r="S18" i="88"/>
  <c r="M48" i="88"/>
  <c r="Q51" i="88"/>
  <c r="J51" i="88"/>
  <c r="J52" i="88" s="1"/>
  <c r="K30" i="88"/>
  <c r="K40" i="99"/>
  <c r="Q64" i="44"/>
  <c r="R19" i="44"/>
  <c r="R21" i="44" s="1"/>
  <c r="R27" i="44" s="1"/>
  <c r="O65" i="44"/>
  <c r="O21" i="44"/>
  <c r="O27" i="44" s="1"/>
  <c r="N21" i="44"/>
  <c r="N67" i="44" s="1"/>
  <c r="N65" i="44"/>
  <c r="K62" i="44"/>
  <c r="I154" i="44"/>
  <c r="M154" i="44"/>
  <c r="P64" i="44"/>
  <c r="J36" i="44"/>
  <c r="J59" i="44" s="1"/>
  <c r="L40" i="99"/>
  <c r="I36" i="44"/>
  <c r="I59" i="44" s="1"/>
  <c r="K194" i="44"/>
  <c r="K43" i="44" s="1"/>
  <c r="K66" i="44" s="1"/>
  <c r="J39" i="44"/>
  <c r="J62" i="44" s="1"/>
  <c r="M124" i="44"/>
  <c r="K48" i="88"/>
  <c r="S51" i="88"/>
  <c r="Q48" i="88"/>
  <c r="K154" i="44"/>
  <c r="I139" i="44"/>
  <c r="M51" i="88"/>
  <c r="H43" i="99"/>
  <c r="I35" i="44"/>
  <c r="I58" i="44" s="1"/>
  <c r="O64" i="44"/>
  <c r="L109" i="44"/>
  <c r="K18" i="88"/>
  <c r="J40" i="99"/>
  <c r="K84" i="44"/>
  <c r="O51" i="88"/>
  <c r="I48" i="88"/>
  <c r="O48" i="88"/>
  <c r="S30" i="88"/>
  <c r="L30" i="88"/>
  <c r="P30" i="88"/>
  <c r="P21" i="44"/>
  <c r="P65" i="44"/>
  <c r="J58" i="44"/>
  <c r="R44" i="44"/>
  <c r="M62" i="44"/>
  <c r="Q27" i="44"/>
  <c r="Q44" i="44"/>
  <c r="Q67" i="44" s="1"/>
  <c r="Q65" i="44"/>
  <c r="I61" i="44"/>
  <c r="K56" i="44"/>
  <c r="H62" i="44"/>
  <c r="L57" i="44"/>
  <c r="J61" i="44"/>
  <c r="L62" i="44"/>
  <c r="J109" i="44"/>
  <c r="M34" i="44"/>
  <c r="I30" i="88"/>
  <c r="O30" i="88"/>
  <c r="Q30" i="88"/>
  <c r="L51" i="88"/>
  <c r="K52" i="88" l="1"/>
  <c r="I52" i="88"/>
  <c r="I41" i="44"/>
  <c r="I42" i="44" s="1"/>
  <c r="S52" i="88"/>
  <c r="P52" i="88"/>
  <c r="Q52" i="88"/>
  <c r="N52" i="88"/>
  <c r="L52" i="88"/>
  <c r="M52" i="88"/>
  <c r="R67" i="44"/>
  <c r="K41" i="44"/>
  <c r="K64" i="44" s="1"/>
  <c r="L41" i="44"/>
  <c r="L64" i="44" s="1"/>
  <c r="H41" i="44"/>
  <c r="H64" i="44" s="1"/>
  <c r="O52" i="88"/>
  <c r="J41" i="44"/>
  <c r="J64" i="44" s="1"/>
  <c r="M41" i="44"/>
  <c r="M64" i="44" s="1"/>
  <c r="R65" i="44"/>
  <c r="O67" i="44"/>
  <c r="N27" i="44"/>
  <c r="M57" i="44"/>
  <c r="P67" i="44"/>
  <c r="P27" i="44"/>
  <c r="I64" i="44" l="1"/>
  <c r="K42" i="44"/>
  <c r="K65" i="44" s="1"/>
  <c r="J42" i="44"/>
  <c r="H42" i="44"/>
  <c r="H44" i="44" s="1"/>
  <c r="H67" i="44" s="1"/>
  <c r="M42" i="44"/>
  <c r="M65" i="44" s="1"/>
  <c r="L42" i="44"/>
  <c r="L65" i="44" s="1"/>
  <c r="K44" i="44"/>
  <c r="K67" i="44" s="1"/>
  <c r="I65" i="44"/>
  <c r="I44" i="44"/>
  <c r="I67" i="44" s="1"/>
  <c r="L44" i="44" l="1"/>
  <c r="L67" i="44" s="1"/>
  <c r="H65" i="44"/>
  <c r="J65" i="44"/>
  <c r="J44" i="44"/>
  <c r="J67" i="44" s="1"/>
  <c r="M44" i="44"/>
  <c r="M67" i="44" s="1"/>
</calcChain>
</file>

<file path=xl/sharedStrings.xml><?xml version="1.0" encoding="utf-8"?>
<sst xmlns="http://schemas.openxmlformats.org/spreadsheetml/2006/main" count="1394" uniqueCount="631">
  <si>
    <t>EDB Information Disclosure Requirements</t>
  </si>
  <si>
    <t>Information Templates</t>
  </si>
  <si>
    <t>for</t>
  </si>
  <si>
    <t>Schedules 11a–13</t>
  </si>
  <si>
    <t>Company Name</t>
  </si>
  <si>
    <t>Disclosure Date</t>
  </si>
  <si>
    <t>AMP Planning Period Start Date (first day)</t>
  </si>
  <si>
    <t>Templates for Schedules 11a–13 (Asset Management Plan)</t>
  </si>
  <si>
    <t>Table of Contents</t>
  </si>
  <si>
    <t>Information disclosure asset management plan schedules</t>
  </si>
  <si>
    <t>Schedule</t>
  </si>
  <si>
    <t>Schedule name</t>
  </si>
  <si>
    <t>11a</t>
  </si>
  <si>
    <t>REPORT ON FORECAST CAPITAL EXPENDITURE</t>
  </si>
  <si>
    <t>11b</t>
  </si>
  <si>
    <t>REPORT ON FORECAST OPERATIONAL EXPENDITURE</t>
  </si>
  <si>
    <t>12a</t>
  </si>
  <si>
    <t>REPORT ON ASSET CONDITION</t>
  </si>
  <si>
    <t>12b</t>
  </si>
  <si>
    <t>REPORT ON FORECAST CAPACITY</t>
  </si>
  <si>
    <t>12c</t>
  </si>
  <si>
    <t>REPORT ON FORECAST NETWORK DEMAND</t>
  </si>
  <si>
    <t>12d</t>
  </si>
  <si>
    <t>REPORT FORECAST INTERRUPTIONS AND DURATION</t>
  </si>
  <si>
    <t>13</t>
  </si>
  <si>
    <t>REPORT ON ASSET MANAGEMENT MATURITY</t>
  </si>
  <si>
    <t>Disclosure Template Instructions</t>
  </si>
  <si>
    <t>These templates have been prepared for use by EDBs when making disclosures under subclauses 2.6.1(1)(d), 2.6.1(1)(e), 2.6.1(2), 2.6.5(6), 2.6.6(1) and 2.6.6(2)  of the Electricity Distribution Information Disclosure Determination 2012. The EDB may include a completed Schedule 13: Report on Asset Management Maturity table with its disclosures made under subclause 2.6.6(1) and 2.6.6(2), but this is not required. Schedule 13 tables that are not completed should be removed from disclosures made under subclause 2.6.6(1) and 2.6.6(2).</t>
  </si>
  <si>
    <t>Company Name and Dates</t>
  </si>
  <si>
    <t>To prepare the templates for disclosure, the supplier's company name should be entered in cell C8, the  date of the first day of the 10 year planning period should be entered in cell C12, and the date on which the information is disclosed should be entered in cell C10 of the CoverSheet worksheet.</t>
  </si>
  <si>
    <t>The cell C12 entry (planning period start date) is used to calculate disclosure years in the column headings that show above some of the tables. It is also used to calculate the AMP planning period dates in the template title blocks (the title blocks are the light green shaded areas at the top of each template).
The cell C8 entry (company name ) is used in the template title blocks.
Dates should be entered in day/month/year order (Example -"1 April 2013").</t>
  </si>
  <si>
    <t>Data Entry Cells and Calculated Cells</t>
  </si>
  <si>
    <t>Data entered into this workbook may be entered only into the data entry cells.  Data entry cells are the bordered, unshaded areas (white cells) in each template.  Under no circumstances should data be entered into the workbook outside a data entry cell.</t>
  </si>
  <si>
    <t>In some cases, where the information for disclosure is able to be ascertained from disclosures elsewhere in the workbook, such information is disclosed in a calculated cell.</t>
  </si>
  <si>
    <t>Validation Settings on Data Entry Cells</t>
  </si>
  <si>
    <t xml:space="preserve">To maintain a consistency of format and to guard against errors in data entry, some data entry cells test entries for validity and accept only a limited range of values.  For example, entries may be limited to a list of category names or to values between 0% and 100%. Where this occurs, a validation message will appear when data is being entered. </t>
  </si>
  <si>
    <t>Conditional Formatting Settings on Data Entry Cells</t>
  </si>
  <si>
    <t>Schedule 12a columns G to K contains conditional formatting. The cells will change colour if the row totals do not add to 100%.</t>
  </si>
  <si>
    <t>Inserting Additional Rows</t>
  </si>
  <si>
    <t xml:space="preserve">The templates for schedules 11a, 12b and 12c  may require additional rows to be inserted in tables marked 'include additional rows if needed'. </t>
  </si>
  <si>
    <t xml:space="preserve">Additional rows must not be inserted directly above the first row or below the last row of a table. This is to ensure that entries made in the new row are included in the totals.
For schedule 12b the formula for column J (Utilisation of Installed Firm Capacity %) will need to be copied into the inserted row(s).  Column A schedule references should not be entered in additional rows. </t>
  </si>
  <si>
    <t>Schedule References</t>
  </si>
  <si>
    <t>The references labelled 'sch ref' in the leftmost column of each template are consistent with the row references in the Electricity Distribution ID Determination 2012 (as issued on 21 December 2017). They provide a common reference between the rows in the determination and the template.</t>
  </si>
  <si>
    <t>Description of Calculation References</t>
  </si>
  <si>
    <t>Calculation cell formulas contain links to other cells within the same template or elsewhere in the workbook.  Key cell references are described in a column to the right of each template. These descriptions are provided to assist data entry. Cell references refer to the row of the template and not the schedule reference.</t>
  </si>
  <si>
    <t>AMP Planning Period</t>
  </si>
  <si>
    <t>SCHEDULE 11a: REPORT ON FORECAST CAPITAL EXPENDITURE</t>
  </si>
  <si>
    <t xml:space="preserve">This schedule requires a breakdown of forecast expenditure on assets for the current disclosure year and a 10 year planning period. The forecasts should be consistent with the supporting information set out in the AMP. The forecast is to be expressed in both constant price and nominal dollar terms. Also required is a forecast of the value of commissioned assets (i.e., the value of RAB additions) 
EDBs must provide explanatory comment on the difference between constant price and nominal dollar forecasts of expenditure on assets in Schedule 14a (Mandatory Explanatory Notes).
This information is not part of audited disclosure information.
</t>
  </si>
  <si>
    <t>sch ref</t>
  </si>
  <si>
    <t>Current Year CY</t>
  </si>
  <si>
    <t>CY+1</t>
  </si>
  <si>
    <t>CY+2</t>
  </si>
  <si>
    <t>CY+3</t>
  </si>
  <si>
    <t>CY+4</t>
  </si>
  <si>
    <t>CY+5</t>
  </si>
  <si>
    <t>CY+6</t>
  </si>
  <si>
    <t>CY+7</t>
  </si>
  <si>
    <t>CY+8</t>
  </si>
  <si>
    <t>CY+9</t>
  </si>
  <si>
    <t>CY+10</t>
  </si>
  <si>
    <t>11a(i): Expenditure on Assets Forecast</t>
  </si>
  <si>
    <t>$000 (in nominal dollars)</t>
  </si>
  <si>
    <t>Consumer connection</t>
  </si>
  <si>
    <t>System growth</t>
  </si>
  <si>
    <t>Asset replacement and renewal</t>
  </si>
  <si>
    <t>Asset relocations</t>
  </si>
  <si>
    <t>Reliability, safety and environment:</t>
  </si>
  <si>
    <t>Quality of supply</t>
  </si>
  <si>
    <t>Legislative and regulatory</t>
  </si>
  <si>
    <t>Other reliability, safety and environment</t>
  </si>
  <si>
    <t>Total reliability, safety and environment</t>
  </si>
  <si>
    <t>Expenditure on network assets</t>
  </si>
  <si>
    <t>Expenditure on non-network assets</t>
  </si>
  <si>
    <t>Expenditure on assets</t>
  </si>
  <si>
    <t>plus</t>
  </si>
  <si>
    <t>Cost of financing</t>
  </si>
  <si>
    <t>less</t>
  </si>
  <si>
    <t>Value of capital contributions</t>
  </si>
  <si>
    <t>Value of vested assets</t>
  </si>
  <si>
    <t>Capital expenditure forecast</t>
  </si>
  <si>
    <t>Assets commissioned</t>
  </si>
  <si>
    <t>$000 (in constant prices)</t>
  </si>
  <si>
    <t xml:space="preserve"> Consumer connection</t>
  </si>
  <si>
    <t>from row 76</t>
  </si>
  <si>
    <t xml:space="preserve"> System growth</t>
  </si>
  <si>
    <t>from row 87</t>
  </si>
  <si>
    <t xml:space="preserve"> Asset replacement and renewal</t>
  </si>
  <si>
    <t>from row 101</t>
  </si>
  <si>
    <t xml:space="preserve"> Asset relocations</t>
  </si>
  <si>
    <t>from row 113</t>
  </si>
  <si>
    <t>from row 126</t>
  </si>
  <si>
    <t>from row 139</t>
  </si>
  <si>
    <t>from row 154</t>
  </si>
  <si>
    <t>from row 182</t>
  </si>
  <si>
    <t>Subcomponents of expenditure on assets (where known)</t>
  </si>
  <si>
    <t>Energy efficiency and demand side management, reduction of energy losses</t>
  </si>
  <si>
    <t>Overhead to underground conversion</t>
  </si>
  <si>
    <t>Research and development</t>
  </si>
  <si>
    <t>Difference between nominal and constant price forecasts</t>
  </si>
  <si>
    <t>$000</t>
  </si>
  <si>
    <t>Commentary on options and considerations made in the assessment of forecast expenditure</t>
  </si>
  <si>
    <t>11a(ii): Consumer Connection</t>
  </si>
  <si>
    <t>Consumer types defined by EDB*</t>
  </si>
  <si>
    <t>[EDB consumer type]</t>
  </si>
  <si>
    <t xml:space="preserve"> </t>
  </si>
  <si>
    <t>*include additional rows if needed</t>
  </si>
  <si>
    <t>Consumer connection expenditure</t>
  </si>
  <si>
    <t>to row 33</t>
  </si>
  <si>
    <t>Capital contributions funding consumer connection</t>
  </si>
  <si>
    <t>Consumer connection less capital contributions</t>
  </si>
  <si>
    <t>11a(iii): System Growth</t>
  </si>
  <si>
    <t>Subtransmission</t>
  </si>
  <si>
    <t>Zone substations</t>
  </si>
  <si>
    <t>Distribution and LV lines</t>
  </si>
  <si>
    <t>Distribution and LV cables</t>
  </si>
  <si>
    <t>Distribution substations and transformers</t>
  </si>
  <si>
    <t>Distribution switchgear</t>
  </si>
  <si>
    <t>Other network assets</t>
  </si>
  <si>
    <t>System growth expenditure</t>
  </si>
  <si>
    <t>to row 34</t>
  </si>
  <si>
    <t>Capital contributions funding system growth</t>
  </si>
  <si>
    <t>System growth less capital contributions</t>
  </si>
  <si>
    <t>11a(iv): Asset Replacement and Renewal</t>
  </si>
  <si>
    <t>Asset replacement and renewal expenditure</t>
  </si>
  <si>
    <t>to row 35</t>
  </si>
  <si>
    <t>Capital contributions funding asset replacement and renewal</t>
  </si>
  <si>
    <t>Asset replacement and renewal less capital contributions</t>
  </si>
  <si>
    <t>11a(v): Asset Relocations</t>
  </si>
  <si>
    <t>Project or programme*</t>
  </si>
  <si>
    <t>[Description of material project or programme]</t>
  </si>
  <si>
    <t>All other project or programmes - asset relocations</t>
  </si>
  <si>
    <t>Asset relocations expenditure</t>
  </si>
  <si>
    <t>to row 36</t>
  </si>
  <si>
    <t>Capital contributions funding asset relocations</t>
  </si>
  <si>
    <t>Asset relocations less capital contributions</t>
  </si>
  <si>
    <t>11a(vi): Quality of Supply</t>
  </si>
  <si>
    <t>All other projects or programmes - quality of supply</t>
  </si>
  <si>
    <t>Quality of supply expenditure</t>
  </si>
  <si>
    <t>to row 38</t>
  </si>
  <si>
    <t>Capital contributions funding quality of supply</t>
  </si>
  <si>
    <t>Quality of supply less capital contributions</t>
  </si>
  <si>
    <t>11a(vii): Legislative and Regulatory</t>
  </si>
  <si>
    <t>All other projects or programmes - legislative and regulatory</t>
  </si>
  <si>
    <t>Legislative and regulatory expenditure</t>
  </si>
  <si>
    <t>to row 39</t>
  </si>
  <si>
    <t>Capital contributions funding legislative and regulatory</t>
  </si>
  <si>
    <t>Legislative and regulatory less capital contributions</t>
  </si>
  <si>
    <t>11a(viii): Other Reliability, Safety and Environment</t>
  </si>
  <si>
    <t>All other projects or programmes - other reliability, safety and environment</t>
  </si>
  <si>
    <t>Other reliability, safety and environment expenditure</t>
  </si>
  <si>
    <t>to row 40</t>
  </si>
  <si>
    <t>Capital contributions funding other reliability, safety and environment</t>
  </si>
  <si>
    <t>Other reliability, safety and environment less capital contributions</t>
  </si>
  <si>
    <t>11a(ix): Non-Network Assets</t>
  </si>
  <si>
    <t>Routine expenditure</t>
  </si>
  <si>
    <t>All other projects or programmes - routine expenditure</t>
  </si>
  <si>
    <t>Atypical expenditure</t>
  </si>
  <si>
    <t>All other projects or programmes - atypical expenditure</t>
  </si>
  <si>
    <t>to row 43</t>
  </si>
  <si>
    <t>SCHEDULE 11b: REPORT ON FORECAST OPERATIONAL EXPENDITURE</t>
  </si>
  <si>
    <t xml:space="preserve">This schedule requires a breakdown of forecast operational expenditure for the disclosure year and a 10 year planning period. The forecasts should be consistent with the supporting information set out in the AMP. The forecast is to be expressed in both constant price and nominal dollar terms. 
EDBs must provide explanatory comment on the difference between constant price and nominal dollar operational expenditure forecasts in Schedule 14a (Mandatory Explanatory Notes).
This information is not part of audited disclosure information.
</t>
  </si>
  <si>
    <t>Operational Expenditure Forecast</t>
  </si>
  <si>
    <t>Service interruptions and emergencies</t>
  </si>
  <si>
    <t>Vegetation management</t>
  </si>
  <si>
    <t>Routine and corrective maintenance and inspection</t>
  </si>
  <si>
    <t>Network Opex</t>
  </si>
  <si>
    <t>System operations and network support</t>
  </si>
  <si>
    <t>Business support</t>
  </si>
  <si>
    <t>Non-network opex</t>
  </si>
  <si>
    <t>Operational expenditure</t>
  </si>
  <si>
    <t>Subcomponents of operational expenditure (where known)</t>
  </si>
  <si>
    <t>*EDBs’ must disclose both a public version of this Schedule (excluding cybersecurity cost data) and a confidential version of this Schedule (including cybersecurity costs)</t>
  </si>
  <si>
    <t>Direct billing*</t>
  </si>
  <si>
    <t xml:space="preserve">Research and Development </t>
  </si>
  <si>
    <t>Insurance</t>
  </si>
  <si>
    <t>Cybersecurity (Commission only)</t>
  </si>
  <si>
    <t>* Direct billing expenditure by suppliers that direct bill the majority of their consumers</t>
  </si>
  <si>
    <t>Difference between nominal and real forecasts</t>
  </si>
  <si>
    <t>SCHEDULE 12a: REPORT ON ASSET CONDITION</t>
  </si>
  <si>
    <t>This schedule requires a breakdown of asset condition by asset class as at the start of the forecast year. The data accuracy assessment relates to the percentage values disclosed in the asset condition columns. Also required is a forecast of the percentage of units to be replaced in the next 5 years. All information should be consistent with the information provided in the AMP and the expenditure on assets forecast in Schedule 11a. All units relating to cable and line assets, that are expressed in km, refer to circuit lengths.</t>
  </si>
  <si>
    <t>Asset condition at start of planning period (percentage of units by grade)</t>
  </si>
  <si>
    <t xml:space="preserve">% of asset forecast to be replaced in next 5 years </t>
  </si>
  <si>
    <t>Voltage</t>
  </si>
  <si>
    <t>Asset category</t>
  </si>
  <si>
    <t>Asset class</t>
  </si>
  <si>
    <t>Units</t>
  </si>
  <si>
    <t>H1</t>
  </si>
  <si>
    <t>H2</t>
  </si>
  <si>
    <t>H3</t>
  </si>
  <si>
    <t>H4</t>
  </si>
  <si>
    <t>H5</t>
  </si>
  <si>
    <t>Grade unknown</t>
  </si>
  <si>
    <t>Data accuracy (1–4)</t>
  </si>
  <si>
    <t>All</t>
  </si>
  <si>
    <t>Overhead  Line</t>
  </si>
  <si>
    <t>Concrete poles / steel structure</t>
  </si>
  <si>
    <t>No.</t>
  </si>
  <si>
    <t>[Select one]</t>
  </si>
  <si>
    <t>Wood poles</t>
  </si>
  <si>
    <t>Other pole types</t>
  </si>
  <si>
    <t>HV</t>
  </si>
  <si>
    <t>Subtransmission Line</t>
  </si>
  <si>
    <t>Subtransmission OH up to 66kV conductor</t>
  </si>
  <si>
    <t>km</t>
  </si>
  <si>
    <t>Subtransmission OH 110kV+ conductor</t>
  </si>
  <si>
    <t>Subtransmission Cable</t>
  </si>
  <si>
    <t>Subtransmission UG up to 66kV (XLPE)</t>
  </si>
  <si>
    <t>Subtransmission UG up to 66kV (Oil pressurised)</t>
  </si>
  <si>
    <t>Subtransmission UG up to 66kV (Gas pressurised)</t>
  </si>
  <si>
    <t>Subtransmission UG up to 66kV (PILC)</t>
  </si>
  <si>
    <t>Subtransmission UG 110kV+ (XLPE)</t>
  </si>
  <si>
    <t>Subtransmission UG 110kV+ (Oil pressurised)</t>
  </si>
  <si>
    <t>Subtransmission UG 110kV+ (Gas Pressurised)</t>
  </si>
  <si>
    <t>Subtransmission UG 110kV+ (PILC)</t>
  </si>
  <si>
    <t>Subtransmission submarine cable</t>
  </si>
  <si>
    <t xml:space="preserve">Zone substation Buildings </t>
  </si>
  <si>
    <t>Zone substations up to 66kV</t>
  </si>
  <si>
    <t>Zone substations 110kV+</t>
  </si>
  <si>
    <t xml:space="preserve">Zone substation switchgear </t>
  </si>
  <si>
    <t>22/33kV CB (Indoor)</t>
  </si>
  <si>
    <t>22/33kV CB (Outdoor)</t>
  </si>
  <si>
    <t>33kV Switch (Ground Mounted)</t>
  </si>
  <si>
    <t>33kV Switch (Pole Mounted)</t>
  </si>
  <si>
    <t>33kV RMU</t>
  </si>
  <si>
    <t>50/66/110kV CB (Indoor)</t>
  </si>
  <si>
    <t>50/66/110kV CB (Outdoor)</t>
  </si>
  <si>
    <t xml:space="preserve">3.3/6.6/11/22kV CB (ground mounted) </t>
  </si>
  <si>
    <t xml:space="preserve">3.3/6.6/11/22kV CB (pole mounted) </t>
  </si>
  <si>
    <t xml:space="preserve">Zone Substation Transformer  </t>
  </si>
  <si>
    <t>Zone Substation Transformers</t>
  </si>
  <si>
    <t>Distribution Line</t>
  </si>
  <si>
    <t>Distribution OH Open Wire Conductor</t>
  </si>
  <si>
    <t>Distribution OH Aerial Cable Conductor</t>
  </si>
  <si>
    <t>SWER conductor</t>
  </si>
  <si>
    <t>Distribution Cable</t>
  </si>
  <si>
    <t>Distribution UG XLPE or PVC</t>
  </si>
  <si>
    <t>Distribution UG PILC</t>
  </si>
  <si>
    <t>Distribution Submarine Cable</t>
  </si>
  <si>
    <t xml:space="preserve">Distribution switchgear </t>
  </si>
  <si>
    <t>3.3/6.6/11/22kV CB (pole mounted) - reclosers and sectionalisers</t>
  </si>
  <si>
    <t>3.3/6.6/11/22kV CB (Indoor)</t>
  </si>
  <si>
    <t>3.3/6.6/11/22kV Switches and fuses (pole mounted)</t>
  </si>
  <si>
    <t>3.3/6.6/11/22kV Switch (ground mounted) - except RMU</t>
  </si>
  <si>
    <t>3.3/6.6/11/22kV RMU</t>
  </si>
  <si>
    <t>Distribution Transformer</t>
  </si>
  <si>
    <t>Pole Mounted Transformer</t>
  </si>
  <si>
    <t>Ground Mounted Transformer</t>
  </si>
  <si>
    <t xml:space="preserve">Distribution Transformer  </t>
  </si>
  <si>
    <t>Voltage regulators</t>
  </si>
  <si>
    <t>Distribution Substations</t>
  </si>
  <si>
    <t>Ground Mounted Substation Housing</t>
  </si>
  <si>
    <t>LV</t>
  </si>
  <si>
    <t>LV Line</t>
  </si>
  <si>
    <t>LV OH Conductor</t>
  </si>
  <si>
    <t>LV Cable</t>
  </si>
  <si>
    <t>LV UG Cable</t>
  </si>
  <si>
    <t>LV Streetlighting</t>
  </si>
  <si>
    <t>LV OH/UG Streetlight circuit</t>
  </si>
  <si>
    <t>Connections</t>
  </si>
  <si>
    <t>OH/UG consumer service connections</t>
  </si>
  <si>
    <t>Protection</t>
  </si>
  <si>
    <t>Protection relays (electromechanical, solid state and numeric)</t>
  </si>
  <si>
    <t>SCADA and communications</t>
  </si>
  <si>
    <t>SCADA and communications equipment operating as a single system</t>
  </si>
  <si>
    <t>Lot</t>
  </si>
  <si>
    <t>Capacitor Banks</t>
  </si>
  <si>
    <t>Capacitors including controls</t>
  </si>
  <si>
    <t>Load Control</t>
  </si>
  <si>
    <t>Centralised plant</t>
  </si>
  <si>
    <t>Relays</t>
  </si>
  <si>
    <t>Civils</t>
  </si>
  <si>
    <t>Cable Tunnels</t>
  </si>
  <si>
    <t xml:space="preserve">SCHEDULE 12b: REPORT ON FORECAST CAPACITY </t>
  </si>
  <si>
    <t>This schedule requires a breakdown of current and forecast capacity and utilisation for each zone substation and current distribution transformer capacity. The data provided should be consistent with the information provided in the AMP. Information provided in this table should relate to the operation of the network in its normal steady state configuration.</t>
  </si>
  <si>
    <t>12b(i): System Growth - Zone Substations</t>
  </si>
  <si>
    <t>Existing Zone Substations</t>
  </si>
  <si>
    <t>Current Peak Load
(MVA)</t>
  </si>
  <si>
    <t>Installed Firm Capacity
(MVA)</t>
  </si>
  <si>
    <t>Security of Supply Classification
(type)</t>
  </si>
  <si>
    <t>Transfer Capacity
(MVA)</t>
  </si>
  <si>
    <t>Utilisation of Installed Firm Capacity
%</t>
  </si>
  <si>
    <t>Installed Firm Capacity +5 years
(MVA)</t>
  </si>
  <si>
    <t>Utilisation of Installed Firm Capacity + 5yrs
%</t>
  </si>
  <si>
    <t>Installed Firm Capacity 
Constraint +5 years
(cause)</t>
  </si>
  <si>
    <t>Explanation</t>
  </si>
  <si>
    <t>[Zone Substation_01]</t>
  </si>
  <si>
    <t>[Zone Substation_02]</t>
  </si>
  <si>
    <t>[Zone Substation_03]</t>
  </si>
  <si>
    <t>[Zone Substation_04]</t>
  </si>
  <si>
    <t>[Zone Substation_05]</t>
  </si>
  <si>
    <t>[Zone Substation_06]</t>
  </si>
  <si>
    <t>[Zone Substation_07]</t>
  </si>
  <si>
    <t>[Zone Substation_08]</t>
  </si>
  <si>
    <t>[Zone Substation_09]</t>
  </si>
  <si>
    <t>[Zone Substation_10]</t>
  </si>
  <si>
    <t>[Zone Substation_11]</t>
  </si>
  <si>
    <t>[Zone Substation_12]</t>
  </si>
  <si>
    <t>[Zone Substation_13]</t>
  </si>
  <si>
    <t>[Zone Substation_14]</t>
  </si>
  <si>
    <t>[Zone Substation_15]</t>
  </si>
  <si>
    <t>[Zone Substation_16]</t>
  </si>
  <si>
    <t>[Zone Substation_17]</t>
  </si>
  <si>
    <t>[Zone Substation_18]</t>
  </si>
  <si>
    <t>[Zone Substation_19]</t>
  </si>
  <si>
    <t>[Zone Substation_20]</t>
  </si>
  <si>
    <t>¹  Extend forecast capacity table as necessary to disclose all capacity by each zone substation</t>
  </si>
  <si>
    <t>SCHEDULE 12C: REPORT ON FORECAST NETWORK DEMAND</t>
  </si>
  <si>
    <t>This schedule requires a forecast of new connections (by consumer type), peak demand and energy volumes for the disclosure year and a 5 year planning period. The forecasts should be consistent with the supporting information set out in the AMP as well as the assumptions used in developing the expenditure forecasts in Schedule 11a and Schedule 11b and the capacity and utilisation forecasts in Schedule 12b.</t>
  </si>
  <si>
    <t>x</t>
  </si>
  <si>
    <t>Number of ICPs connected in year by consumer type</t>
  </si>
  <si>
    <t>Number of connections</t>
  </si>
  <si>
    <t>Connections total</t>
  </si>
  <si>
    <t>Distributed generation</t>
  </si>
  <si>
    <t>Number of connections made in year</t>
  </si>
  <si>
    <t>Capacity of distributed generation installed in year (MVA)</t>
  </si>
  <si>
    <t>12c(ii) System Demand</t>
  </si>
  <si>
    <t>Maximum coincident system demand (MW)</t>
  </si>
  <si>
    <t>GXP demand</t>
  </si>
  <si>
    <t>Distributed generation output at HV and above</t>
  </si>
  <si>
    <t>Maximum coincident system demand</t>
  </si>
  <si>
    <t>Net transfers to (from) other EDBs at HV and above</t>
  </si>
  <si>
    <t>Demand on system for supply to consumers' connection points</t>
  </si>
  <si>
    <t>Electricity volumes carried (GWh)</t>
  </si>
  <si>
    <t>Electricity supplied from GXPs</t>
  </si>
  <si>
    <t>Electricity exports to GXPs</t>
  </si>
  <si>
    <t>Electricity supplied from distributed generation</t>
  </si>
  <si>
    <t>Net electricity supplied to (from) other EDBs</t>
  </si>
  <si>
    <t>Electricity entering system for supply to ICPs</t>
  </si>
  <si>
    <t>Total energy delivered to ICPs</t>
  </si>
  <si>
    <t>Losses</t>
  </si>
  <si>
    <t>Load factor</t>
  </si>
  <si>
    <t>Loss ratio</t>
  </si>
  <si>
    <t>Network / Sub-network Name</t>
  </si>
  <si>
    <t>SCHEDULE 12d: REPORT FORECAST INTERRUPTIONS AND DURATION</t>
  </si>
  <si>
    <t>This schedule requires a forecast of SAIFI and SAIDI for disclosure and a 5 year planning period. The forecasts should be consistent with the supporting information set out in the AMP as well as the assumed impact of planned and unplanned SAIFI and SAIDI on the expenditures forecast provided in Schedule 11a and Schedule 11b.</t>
  </si>
  <si>
    <t>SAIDI</t>
  </si>
  <si>
    <t>Class B (planned interruptions on the network)</t>
  </si>
  <si>
    <t>Class C (unplanned interruptions on the network)</t>
  </si>
  <si>
    <t>SAIFI</t>
  </si>
  <si>
    <t>Asset Management Standard Applied</t>
  </si>
  <si>
    <t>SCHEDULE 13: REPORT ON ASSET MANAGEMENT MATURITY</t>
  </si>
  <si>
    <t>SCHEDULE 13: REPORT ON ASSET MANAGEMENT MATURITY (cont)</t>
  </si>
  <si>
    <t>This schedule requires information on the EDB’S self-assessment of the maturity of its asset management practices .</t>
  </si>
  <si>
    <t>Question No.</t>
  </si>
  <si>
    <t>Function</t>
  </si>
  <si>
    <t>Question</t>
  </si>
  <si>
    <t>Score</t>
  </si>
  <si>
    <t>Evidence—Summary</t>
  </si>
  <si>
    <t>User Guidance</t>
  </si>
  <si>
    <t>Why</t>
  </si>
  <si>
    <t>Who</t>
  </si>
  <si>
    <t>Record/documented Information</t>
  </si>
  <si>
    <t>Maturity Level 0</t>
  </si>
  <si>
    <t>Maturity Level 1</t>
  </si>
  <si>
    <t>Maturity Level 2</t>
  </si>
  <si>
    <t>Maturity Level 3</t>
  </si>
  <si>
    <t>Maturity Level 4</t>
  </si>
  <si>
    <t>Asset management policy</t>
  </si>
  <si>
    <t>To what extent has an asset management policy been documented, authorised and communicated?</t>
  </si>
  <si>
    <t>Widely used AM practice standards require an organisation to document, authorise and communicate its asset management policy (eg, as required in PAS 55 para 4.2 i).  A key pre-requisite of any robust policy is that the organisation's top management must be seen to endorse and fully support it.  Also vital to the effective implementation of the policy, is to tell the appropriate people of its content and their obligations under it.  Where an organisation outsources some of its asset-related activities, then these people and their organisations must equally be made aware of the policy's content.  Also, there may be other stakeholders, such as regulatory authorities and shareholders who should be made aware of it.</t>
  </si>
  <si>
    <t>Top management.  The management team that has overall responsibility for asset management.</t>
  </si>
  <si>
    <t>The organisation's asset management policy, its organisational strategic plan, documents indicating how the asset management policy was based upon the needs of the organisation and evidence of communication.</t>
  </si>
  <si>
    <t>The organisation does not have a documented asset management policy.</t>
  </si>
  <si>
    <t>The organisation has an asset management policy, but it has not been authorised by top management, or it is not influencing the management of the assets.</t>
  </si>
  <si>
    <t>The organisation has an asset management policy, which has been authorised by top management, but it has had limited circulation.  It may be in use to influence development of strategy and planning but its effect is limited.</t>
  </si>
  <si>
    <t>The asset management policy is authorised by top management, is widely and effectively communicated to all relevant employees and stakeholders, and used to make these persons aware of their asset related obligations.</t>
  </si>
  <si>
    <t>The organisation's process(es) surpass the standard required to comply with requirements set out in a recognised standard.  
The assessor is advised to note in the Evidence section why this is the case and the evidence seen.</t>
  </si>
  <si>
    <t>Asset management strategy</t>
  </si>
  <si>
    <t>What has the organisation done to ensure that its asset management strategy is consistent with other appropriate organisational policies and strategies, and the needs of stakeholders?</t>
  </si>
  <si>
    <t>In setting an organisation's asset management strategy, it is important that it is consistent with any other policies and strategies that the organisation has and has taken into account the requirements of relevant stakeholders.  This question examines to what extent the asset management strategy is consistent with other organisational policies and strategies (eg, as required by PAS 55 para 4.3.1 b) and has taken account of stakeholder requirements as required by PAS 55 para 4.3.1 c).  Generally, this will take into account the same polices, strategies and stakeholder requirements as covered in drafting the asset management policy but at a greater level of detail.</t>
  </si>
  <si>
    <t>Top management.  The organisation's strategic planning team.  The management team that has overall responsibility for asset management.</t>
  </si>
  <si>
    <t>The organisation's asset management strategy document and other related organisational policies and strategies.  Other than the organisation's strategic plan, these could include those relating to health and safety, environmental, etc.  Results of stakeholder consultation.</t>
  </si>
  <si>
    <t>The organisation has not considered the need to ensure that its asset management strategy is appropriately aligned with the organisation's other organisational policies and strategies or with stakeholder requirements.
                      OR
The organisation does not have an asset management strategy.</t>
  </si>
  <si>
    <t>The need to align the asset management strategy with other organisational policies and strategies as well as stakeholder requirements is understood and work has started to identify the linkages or to incorporate them in the drafting of asset management strategy.</t>
  </si>
  <si>
    <t>Some of the linkages between the long-term asset management strategy and other organisational policies, strategies and stakeholder requirements are defined but the work is fairly well advanced but still incomplete.</t>
  </si>
  <si>
    <t>All linkages are in place and evidence is available to demonstrate that, where appropriate, the organisation's asset management strategy is consistent with its other organisational policies and strategies.  The organisation has also identified and considered the requirements of relevant stakeholders.</t>
  </si>
  <si>
    <t>In what way does the organisation's asset management strategy take account of the lifecycle of the assets, asset types and asset systems over which the organisation has stewardship?</t>
  </si>
  <si>
    <t>Good asset stewardship is the hallmark of an organisation compliant with widely used AM standards.  A key component of this is the need to take account of the lifecycle of the assets, asset types and asset systems.  (For example, this requirement is recognised in 4.3.1 d) of PAS 55).   This question explores what an organisation has done to take lifecycle into account in its asset management strategy.</t>
  </si>
  <si>
    <t>Top management.  People in the organisation with expert knowledge of the assets, asset types, asset systems and their associated life-cycles.  The management team that has overall responsibility for asset management. Those responsible for developing and adopting methods and processes used in asset management</t>
  </si>
  <si>
    <t>The organisation's documented asset management strategy and supporting working documents.</t>
  </si>
  <si>
    <t>The organisation has not considered the need to ensure that its asset management strategy is produced with due regard to the lifecycle of the assets, asset types or asset systems that it manages.
                      OR
The organisation does not have an asset management strategy.</t>
  </si>
  <si>
    <t>The need is understood, and the organisation is drafting its asset management strategy to address the lifecycle of its assets, asset types and asset systems.</t>
  </si>
  <si>
    <t>The long-term asset management strategy takes account of the lifecycle of some, but not all, of its assets, asset types and asset systems.</t>
  </si>
  <si>
    <t>The asset management strategy takes account of the lifecycle of all of its assets, asset types and asset systems.</t>
  </si>
  <si>
    <t>Asset management plan(s)</t>
  </si>
  <si>
    <t>How does the organisation establish and document its asset management plan(s) across the life cycle activities of its assets and asset systems?</t>
  </si>
  <si>
    <t>The asset management strategy need to be translated into practical plan(s) so that all parties know how the objectives will be achieved.  The development of plan(s) will need to identify the specific tasks and activities required to optimize costs, risks and performance of the assets and/or asset system(s), when they are to be carried out and the resources required.</t>
  </si>
  <si>
    <t>The management team with overall responsibility for the asset management system.  Operations, maintenance and engineering managers.</t>
  </si>
  <si>
    <t>The organisation's asset management plan(s).</t>
  </si>
  <si>
    <t>The organisation does not have an identifiable asset management plan(s) covering asset systems and critical assets.</t>
  </si>
  <si>
    <t>The organisation has asset management plan(s) but they are not aligned with the asset management strategy and objectives and do not take into consideration the full asset life cycle (including asset creation, acquisition, enhancement, utilisation, maintenance decommissioning and disposal).</t>
  </si>
  <si>
    <t>The organisation is in the process of putting in place comprehensive, documented asset management plan(s) that cover all life cycle activities, clearly aligned to asset management objectives and the asset management strategy.</t>
  </si>
  <si>
    <t>Asset management plan(s) are established, documented, implemented and maintained for asset systems and critical assets to achieve the asset management strategy and asset management objectives across all life cycle phases.</t>
  </si>
  <si>
    <t xml:space="preserve">Asset management plan(s) </t>
  </si>
  <si>
    <t>How has the organisation communicated its plan(s) to all relevant parties to a level of detail appropriate to the receiver's role in their delivery?</t>
  </si>
  <si>
    <t>Plans will be ineffective unless they are communicated to all those, including contracted suppliers and those who undertake enabling function(s).  The plan(s) need to be communicated in a way that is relevant to those who need to use them.</t>
  </si>
  <si>
    <t>The management team with overall responsibility for the asset management system.  Delivery functions and suppliers.</t>
  </si>
  <si>
    <t>Distribution lists for plan(s).  Documents derived from plan(s) which detail the receivers role in plan delivery.  Evidence of communication.</t>
  </si>
  <si>
    <t>The organisation does not have plan(s) or their distribution is limited to the authors.</t>
  </si>
  <si>
    <t>The plan(s) are communicated to some of those responsible for delivery of the plan(s).
                      OR 
Communicated to those responsible for delivery is either irregular or ad-hoc.</t>
  </si>
  <si>
    <t>The plan(s) are communicated to most of those responsible for delivery but there are weaknesses in identifying relevant parties resulting in incomplete or inappropriate communication.  The organisation recognises improvement is needed as is working towards resolution.</t>
  </si>
  <si>
    <t>The plan(s) are communicated to all relevant employees, stakeholders and contracted service providers to a level of detail appropriate to their participation or business interests in the delivery of the plan(s) and there is confirmation that they are being used effectively.</t>
  </si>
  <si>
    <t>How are designated responsibilities for delivery of asset plan actions documented?</t>
  </si>
  <si>
    <t>The implementation of asset management plan(s) relies on (1) actions being clearly identified, (2) an owner allocated and (3) that owner having sufficient delegated responsibility and authority to carry out the work required.  It also requires alignment of actions across the organisation.  This question explores how well the plan(s) set out responsibility for delivery of asset plan actions.</t>
  </si>
  <si>
    <t>The management team with overall responsibility for the asset management system.  Operations, maintenance and engineering managers.  If appropriate, the performance management team.</t>
  </si>
  <si>
    <t>The organisation's asset management plan(s).  Documentation defining roles and responsibilities of individuals and organisational departments.</t>
  </si>
  <si>
    <t>The organisation has not documented responsibilities for delivery of asset plan actions.</t>
  </si>
  <si>
    <t>Asset management plan(s) inconsistently document responsibilities for delivery of plan actions and activities and/or responsibilities and authorities for implementation inadequate and/or delegation level inadequate to ensure effective delivery and/or contain misalignments with organisational accountability.</t>
  </si>
  <si>
    <t>Asset management plan(s) consistently document responsibilities for the delivery of actions but responsibility/authority levels are inappropriate/ inadequate, and/or there are misalignments within the organisation.</t>
  </si>
  <si>
    <t>Asset management plan(s) consistently document responsibilities for the delivery actions and there is adequate detail to enable delivery of actions.  Designated responsibility and authority for achievement of asset plan actions is appropriate.</t>
  </si>
  <si>
    <t>What has the organisation done to ensure that appropriate arrangements are made available for the efficient and cost effective implementation of the plan(s)?
(Note this is about resources and enabling support)</t>
  </si>
  <si>
    <t>It is essential that the plan(s) are realistic and can be implemented, which requires appropriate resources to be available and enabling mechanisms in place.  This question explores how well this is achieved.  The plan(s) not only need to consider the resources directly required and timescales, but also the enabling activities, including for example, training requirements, supply chain capability and procurement timescales.</t>
  </si>
  <si>
    <t>The management team with overall responsibility for the asset management system.  Operations, maintenance and engineering managers.  If appropriate, the performance management team.  If appropriate, the performance management team.  Where appropriate the procurement team and service providers working on the organisation's asset-related activities.</t>
  </si>
  <si>
    <t>The organisation's asset management plan(s).  Documented processes and procedures for the delivery of the asset management plan.</t>
  </si>
  <si>
    <t>The organisation has not considered the arrangements needed for the effective implementation of plan(s).</t>
  </si>
  <si>
    <t>The organisation recognises the need to ensure appropriate arrangements are in place for implementation of asset management plan(s) and is in the process of determining an appropriate approach for achieving this.</t>
  </si>
  <si>
    <t>The organisation has arrangements in place for the implementation of asset management plan(s) but the arrangements are not yet adequately efficient and/or effective.  The organisation is working to resolve existing weaknesses.</t>
  </si>
  <si>
    <t>The organisation's arrangements fully cover all the requirements for the efficient and cost effective implementation of asset management plan(s) and realistically address the resources and timescales required, and any changes needed to functional policies, standards, processes and the asset management information system.</t>
  </si>
  <si>
    <t>Contingency planning</t>
  </si>
  <si>
    <t>What plan(s) and procedure(s) does the organisation have for identifying and responding to incidents and emergency situations and ensuring continuity of critical asset management activities?</t>
  </si>
  <si>
    <t>Widely used AM practice standards require that an organisation has plan(s) to identify and respond to emergency situations.  Emergency plan(s) should outline the actions to be taken to respond to specified emergency situations and ensure continuity of critical asset management activities including the communication to, and involvement of, external agencies.  This question assesses if, and how well, these plan(s) triggered, implemented and resolved in the event of an incident.  The plan(s) should be appropriate to the level of risk as determined by the organisation's risk assessment methodology.  It is also a requirement that relevant personnel are competent and trained.</t>
  </si>
  <si>
    <t>The manager with responsibility for developing emergency plan(s).  The organisation's risk assessment team.  People with designated duties within the plan(s) and procedure(s) for dealing with incidents and emergency situations.</t>
  </si>
  <si>
    <t>The organisation's plan(s) and procedure(s) for dealing with emergencies.  The organisation's risk assessments and risk registers.</t>
  </si>
  <si>
    <t>The organisation has not considered the need to establish plan(s) and procedure(s) to identify and respond to incidents and emergency situations.</t>
  </si>
  <si>
    <t>The organisation has some ad-hoc arrangements to deal with incidents and emergency situations, but these have been developed on a reactive basis in response to specific events that have occurred in the past.</t>
  </si>
  <si>
    <t>Most credible incidents and emergency situations are identified.  Either appropriate plan(s) and procedure(s) are incomplete for critical activities or they are inadequate.  Training/ external alignment may be incomplete.</t>
  </si>
  <si>
    <t>Appropriate emergency plan(s) and procedure(s) are in place to respond to credible incidents and manage continuity of critical asset management activities consistent with policies and asset management objectives.  Training and external agency alignment is in place.</t>
  </si>
  <si>
    <t>Structure, authority and responsibilities</t>
  </si>
  <si>
    <t>What has the organisation done to appoint member(s) of its management team to be responsible for ensuring that the organisation's assets deliver the requirements of the asset management strategy, objectives and plan(s)?</t>
  </si>
  <si>
    <t>In order to ensure that the organisation's assets and asset systems deliver the requirements of the asset management policy, strategy and objectives responsibilities need to be allocated to appropriate people who have the necessary authority to fulfil their responsibilities.  (This question, relates to the organisation's assets eg, para b),  s 4.4.1 of PAS 55, making it therefore distinct from the requirement contained in para a), s 4.4.1 of PAS 55).</t>
  </si>
  <si>
    <t>Top management.  People with management responsibility for the delivery of asset management policy, strategy, objectives and plan(s).  People working on asset-related activities.</t>
  </si>
  <si>
    <t>Evidence that managers with responsibility for the delivery of asset management policy, strategy, objectives and plan(s) have been appointed and have assumed their responsibilities.  Evidence may include the organisation's documents relating to its asset management system, organisational charts, job descriptions of post-holders, annual targets/objectives and personal development plan(s) of post-holders as appropriate.</t>
  </si>
  <si>
    <t>Top management has not considered the need to appoint a person or persons to ensure that the organisation's assets deliver the requirements of the asset management strategy, objectives and plan(s).</t>
  </si>
  <si>
    <t>Top management understands the need to appoint a person or persons to ensure that the organisation's assets deliver the requirements of the asset management strategy, objectives and plan(s).</t>
  </si>
  <si>
    <t>Top management has appointed an appropriate people to ensure the assets deliver the requirements of the asset management strategy, objectives and plan(s) but their areas of responsibility are not fully defined and/or they have insufficient delegated authority to fully execute their responsibilities.</t>
  </si>
  <si>
    <t>The appointed person or persons have full responsibility for ensuring that the organisation's assets deliver the requirements of the asset management strategy, objectives and plan(s).  They have been given the necessary authority to achieve this.</t>
  </si>
  <si>
    <t>What evidence can the organisation's top management provide to demonstrate that sufficient resources are available for asset management?</t>
  </si>
  <si>
    <t>Optimal asset management requires top management to ensure sufficient resources are available.  In this context the term 'resources' includes manpower, materials, funding and service provider support.</t>
  </si>
  <si>
    <t>Top management.  The management team that has overall responsibility for asset management.  Risk management team.  The organisation's managers involved in day-to-day supervision of asset-related activities, such as frontline managers, engineers, foremen and chargehands as appropriate.</t>
  </si>
  <si>
    <t>Evidence demonstrating that asset management plan(s) and/or the process(es) for asset management plan implementation consider the provision of adequate resources in both the short and long term.  Resources include funding, materials, equipment, services provided by third parties and personnel (internal and service providers) with appropriate skills competencies and knowledge.</t>
  </si>
  <si>
    <t>The organisation's top management has not considered the resources required to deliver asset management.</t>
  </si>
  <si>
    <t>The organisations top management understands the need for sufficient resources but there are no effective mechanisms in place to ensure this is the case.</t>
  </si>
  <si>
    <t>A process exists for determining what resources are required for its asset management activities and in most cases these are available but in some instances resources remain insufficient.</t>
  </si>
  <si>
    <t>An effective process exists for determining the resources needed for asset management and sufficient resources are available.  It can be demonstrated that resources are matched to asset management requirements.</t>
  </si>
  <si>
    <t>To what degree does the organisation's top management communicate the importance of meeting its asset management requirements?</t>
  </si>
  <si>
    <t>Widely used AM practice standards require an organisation to communicate the importance of meeting its asset management requirements such that personnel fully understand, take ownership of, and are fully engaged in the delivery of the asset management requirements (eg, PAS 55 s 4.4.1 g).</t>
  </si>
  <si>
    <t>Top management.  The management team that has overall responsibility for asset management.  People involved in the delivery of the asset management requirements.</t>
  </si>
  <si>
    <t>Evidence of such activities as road shows, written bulletins, workshops, team talks and management walk-abouts would assist an organisation to demonstrate it is meeting this requirement of PAS 55.</t>
  </si>
  <si>
    <t>The organisation's top management has not considered the need to communicate the importance of meeting asset management requirements.</t>
  </si>
  <si>
    <t>The organisations top management understands the need to communicate the importance of meeting its asset management requirements but does not do so.</t>
  </si>
  <si>
    <t>Top management communicates the importance of meeting its asset management requirements but only to parts of the organisation.</t>
  </si>
  <si>
    <t>Top management communicates the importance of meeting its asset management requirements to all relevant parts of the organisation.</t>
  </si>
  <si>
    <t>Outsourcing of asset management activities</t>
  </si>
  <si>
    <t>Where the organisation has outsourced some of its asset management activities, how has it ensured that appropriate controls are in place to ensure the compliant delivery of its organisational strategic plan, and its asset management policy and strategy?</t>
  </si>
  <si>
    <t>Where an organisation chooses to outsource some of its asset management activities, the organisation must ensure that these outsourced process(es) are under appropriate control to ensure that all the requirements of widely used AM standards (eg, PAS 55) are in place, and the asset management policy, strategy objectives and plan(s) are delivered.  This includes ensuring capabilities and resources across a time span aligned to life cycle management.  The organisation must put arrangements in place to control the outsourced activities, whether it be to external providers or to other in-house departments.  This question explores what the organisation does in this regard.</t>
  </si>
  <si>
    <t>Top management.  The management team that has overall responsibility for asset management.  The manager(s) responsible for the monitoring and management of the outsourced activities.  People involved with the procurement of outsourced activities.  The people within the organisations that are performing the outsourced activities.  The people impacted by the outsourced activity.</t>
  </si>
  <si>
    <t>The organisation's arrangements that detail the compliance required of the outsourced activities.  For example, this this could form part of a contract or service level agreement between the organisation and the suppliers of its outsourced activities.  Evidence that the organisation has demonstrated to itself that it has assurance of compliance of outsourced activities.</t>
  </si>
  <si>
    <t xml:space="preserve">The organisation has not considered the need to put controls in place.
</t>
  </si>
  <si>
    <t>The organisation controls its outsourced activities on an ad-hoc basis, with little regard for ensuring for the compliant delivery of the organisational strategic plan and/or its asset management policy and strategy.</t>
  </si>
  <si>
    <t>Controls systematically considered but currently only provide for the compliant delivery of some, but not all, aspects of the organisational strategic plan and/or its asset management policy and strategy.  Gaps exist.</t>
  </si>
  <si>
    <t>Evidence exists to demonstrate that outsourced activities are appropriately controlled to provide for the compliant delivery of the organisational strategic plan, asset management policy and strategy, and that these controls are integrated into the asset management system</t>
  </si>
  <si>
    <t>Training, awareness and competence</t>
  </si>
  <si>
    <t>How does the organisation develop plan(s) for the human resources required to undertake asset management activities - including the development and delivery of asset management strategy, process(es), objectives and plan(s)?</t>
  </si>
  <si>
    <t>There is a need for an organisation to demonstrate that it has considered what resources are required to develop and implement its asset management system.  There is also a need for the organisation to demonstrate that it has assessed what development plan(s) are required to provide its human resources with the skills and competencies to develop and implement its asset management systems.  The timescales over which the plan(s) are relevant should be commensurate with the planning horizons within the asset management strategy considers e.g. if the asset management strategy considers 5, 10 and 15 year time scales then the human resources development plan(s) should align with these.  Resources include both 'in house' and external resources who undertake asset management activities.</t>
  </si>
  <si>
    <t>Senior management responsible for agreement of plan(s).  Managers responsible for developing asset management strategy and plan(s).  Managers with responsibility for development and recruitment of staff (including HR functions).  Staff responsible for training.  Procurement officers.  Contracted service providers.</t>
  </si>
  <si>
    <t>Evidence of analysis of future work load plan(s) in terms of human resources.  Document(s) containing analysis of the organisation's own direct resources and contractors resource capability over suitable timescales.  Evidence, such as minutes of meetings, that suitable management forums are monitoring human resource development plan(s).  Training plan(s), personal development plan(s), contract and service level agreements.</t>
  </si>
  <si>
    <t>The organisation has not recognised the need for assessing human resources requirements to develop and implement its asset management system.</t>
  </si>
  <si>
    <t>The organisation has recognised the need to assess its human resources requirements and to develop a plan(s).  There is limited recognition of the need to align these with the development and implementation of its asset management system.</t>
  </si>
  <si>
    <t>The organisation has developed a strategic approach to aligning competencies and human resources to the asset management system including the asset management plan but the work is incomplete or has not been consistently implemented.</t>
  </si>
  <si>
    <t>The organisation can demonstrate that plan(s) are in place and effective in matching competencies and capabilities to the asset management system including the plan for both internal and contracted activities.  Plans are reviewed integral to asset management system process(es).</t>
  </si>
  <si>
    <t>How does the organisation identify competency requirements and then plan, provide and record the training necessary to achieve the competencies?</t>
  </si>
  <si>
    <t>Widely used AM standards require that organisations to undertake a systematic identification of the asset management awareness and competencies required at each level and function within the organisation.  Once identified the training required to provide the necessary competencies should be planned for delivery in a timely and systematic way.  Any training provided must be recorded and maintained in a suitable format.  Where an organisation has contracted service providers in place then it should have a means to demonstrate that this requirement is being met for their employees.  (eg, PAS 55 refers to frameworks suitable for identifying competency requirements).</t>
  </si>
  <si>
    <t>Evidence of an established and applied competency requirements assessment process and plan(s) in place to deliver the required training.  Evidence that the training programme is part of a wider, co-ordinated asset management activities training and competency programme.  Evidence that training activities are recorded and that records are readily available (for both direct and contracted service provider staff) e.g. via organisation wide information system or local records database.</t>
  </si>
  <si>
    <t>The organisation does not have any means in place to identify competency requirements.</t>
  </si>
  <si>
    <t>The organisation has recognised the need to identify competency requirements and then plan, provide and record the training necessary to achieve the competencies.</t>
  </si>
  <si>
    <t>The organisation is the process of identifying competency requirements aligned to the asset management plan(s) and then plan, provide and record appropriate training.  It is incomplete or inconsistently applied.</t>
  </si>
  <si>
    <t>Competency requirements are in place and aligned with asset management plan(s).  Plans are in place and effective in providing the training necessary to achieve the competencies.  A structured means of recording the competencies achieved is in place.</t>
  </si>
  <si>
    <t>How does the organization ensure that persons under its direct control undertaking asset management related activities have an appropriate level of competence in terms of education, training or experience?</t>
  </si>
  <si>
    <t xml:space="preserve">A critical success factor for the effective development and implementation of an asset management system is the competence of persons undertaking these activities.  organisations should have effective means in place for ensuring the competence of employees to carry out their designated asset management function(s).  Where an organisation has contracted service providers undertaking elements of its asset management system then the organisation shall assure itself that the outsourced service provider also has suitable arrangements in place to manage the competencies of its employees.  The organisation should ensure that the individual and corporate competencies it requires are in place and actively monitor, develop and maintain an appropriate balance of these competencies.  </t>
  </si>
  <si>
    <t>Managers, supervisors, persons responsible for developing training programmes.  Staff responsible for procurement and service agreements.  HR staff and those responsible for recruitment.</t>
  </si>
  <si>
    <t>Evidence of a competency assessment framework that aligns with established frameworks such as the asset management Competencies Requirements Framework (Version 2.0); National Occupational Standards for Management and Leadership; UK Standard for Professional Engineering Competence, Engineering Council, 2005.</t>
  </si>
  <si>
    <t>The organization has not recognised the need to assess the competence of person(s) undertaking asset management related activities.</t>
  </si>
  <si>
    <t>Competency of staff undertaking asset management related activities is not managed or assessed in a structured way, other than formal requirements for legal compliance and safety management.</t>
  </si>
  <si>
    <t>The organization is in the process of putting in place a means for assessing the competence of person(s) involved in asset management activities including contractors.  There are gaps and inconsistencies.</t>
  </si>
  <si>
    <t>Competency requirements are identified and assessed for all persons carrying out asset management related activities - internal and contracted.  Requirements are reviewed and staff reassessed at appropriate intervals aligned to asset management requirements.</t>
  </si>
  <si>
    <t>Communication, participation and consultation</t>
  </si>
  <si>
    <t>How does the organisation ensure that pertinent asset management information is effectively communicated to and from employees and other stakeholders, including contracted service providers?</t>
  </si>
  <si>
    <t>Widely used AM practice standards require that pertinent asset management information is effectively communicated to and from employees and other stakeholders including contracted service providers.  Pertinent information refers to information required in order to effectively and efficiently comply with and deliver asset management strategy, plan(s) and objectives.  This will include for example the communication of the asset management policy, asset performance information, and planning information as appropriate to contractors.</t>
  </si>
  <si>
    <t>Top management and senior management representative(s), employee's representative(s), employee's trade union representative(s); contracted service provider management and employee representative(s); representative(s) from the organisation's Health, Safety and Environmental team.  Key stakeholder representative(s).</t>
  </si>
  <si>
    <t>Asset management policy statement prominently displayed on notice boards, intranet and internet; use of organisation's website for displaying asset performance data; evidence of formal briefings to employees, stakeholders and contracted service providers; evidence of inclusion of asset management issues in team meetings and contracted service provider contract meetings; newsletters, etc.</t>
  </si>
  <si>
    <t>The organisation has not recognised the need to formally communicate any asset management information.</t>
  </si>
  <si>
    <t>There is evidence that the pertinent asset management information to be shared along with those to share it with is being determined.</t>
  </si>
  <si>
    <t>The organisation has determined pertinent information and relevant parties.  Some effective two way communication is in place but as yet not all relevant parties are clear on their roles and responsibilities with respect to asset management information.</t>
  </si>
  <si>
    <t>Two way communication is in place between all relevant parties, ensuring that information is effectively communicated to match the requirements of asset management strategy, plan(s) and process(es).  Pertinent asset information requirements are regularly reviewed.</t>
  </si>
  <si>
    <t>Asset Management System documentation</t>
  </si>
  <si>
    <t>What documentation has the organisation established to describe the main elements of its asset management system and interactions between them?</t>
  </si>
  <si>
    <t>Widely used AM practice standards require an organisation maintain up to date documentation that ensures that its asset management systems (ie, the systems the organisation has in place to meet the standards) can be understood, communicated and operated.   (eg, s 4.5 of PAS 55 requires the maintenance of up to date documentation of the asset management system requirements specified throughout s 4 of PAS 55).</t>
  </si>
  <si>
    <t>The management team that has overall responsibility for asset management.  Managers engaged in asset management activities.</t>
  </si>
  <si>
    <t>The documented information describing the main elements of the asset management system (process(es)) and their interaction.</t>
  </si>
  <si>
    <t>The organisation has not established documentation that describes the main elements of the asset management system.</t>
  </si>
  <si>
    <t>The organisation is aware of the need to put documentation in place and is in the process of determining how to document the main elements of its asset management system.</t>
  </si>
  <si>
    <t>The organisation in the process of documenting its asset management system and has documentation in place that describes some, but not all, of the main elements of its asset management system and their interaction.</t>
  </si>
  <si>
    <t>The organisation has established documentation that comprehensively describes all the main elements of its asset management system and the interactions between them.  The documentation is kept up to date.</t>
  </si>
  <si>
    <t>Information management</t>
  </si>
  <si>
    <t>What has the organisation done to determine what its asset management information system(s) should contain in order to support its asset management system?</t>
  </si>
  <si>
    <t>Effective asset management requires appropriate information to be available.  Widely used AM standards therefore require the organisation to identify the asset management information it requires in order to support its asset management system.  Some of the information required may be held by suppliers.
The maintenance and development of asset management information systems is a poorly understood specialist activity that is akin to IT management but different from IT management.  This group of questions provides some indications as to whether the capability is available and applied.  Note: To be effective, an asset information management system requires the mobilisation of technology, people and process(es) that create, secure, make available and destroy the information required to support the asset management system.</t>
  </si>
  <si>
    <t>The organisation's strategic planning team.  The management team that has overall responsibility for asset management.  Information management team.  Operations, maintenance and engineering managers</t>
  </si>
  <si>
    <t>Details of the process the organisation has employed to determine what its asset information system should contain in order to support its asset management system.  Evidence that this has been effectively implemented.</t>
  </si>
  <si>
    <t>The organisation has not considered what asset management information is required.</t>
  </si>
  <si>
    <t>The organisation is aware of the need to determine in a structured manner what its asset information system should contain in order to support its asset management system and is in the process of deciding how to do this.</t>
  </si>
  <si>
    <t>The organisation has developed a structured process to determine what  its asset information system should contain in order to support its asset management system and has commenced implementation of the process.</t>
  </si>
  <si>
    <t>The organisation has determined what its asset information system should contain in order to support its asset management system.  The requirements relate to the whole life cycle and cover information originating from both internal and external sources.</t>
  </si>
  <si>
    <t>How does the organisation maintain its asset management information system(s) and ensure that the data held within it (them) is of the requisite quality and accuracy and is consistent?</t>
  </si>
  <si>
    <t>The response to the questions is progressive.  A higher scale cannot be awarded without achieving the requirements of the lower scale.
This question explores how the organisation ensures that information management meets widely used AM practice requirements (eg, s 4.4.6 (a), (c) and (d) of PAS 55).</t>
  </si>
  <si>
    <t>The management team that has overall responsibility for asset management.  Users of  the organisational information systems.</t>
  </si>
  <si>
    <t>The asset management information system, together with the policies, procedure(s), improvement initiatives and audits regarding information controls.</t>
  </si>
  <si>
    <t>There are no formal controls in place or controls are extremely limited in scope and/or effectiveness.</t>
  </si>
  <si>
    <t>The organisation is aware of the need for effective controls and is in the process of developing an appropriate control process(es).</t>
  </si>
  <si>
    <t>The organisation has developed a controls that will ensure the data held is of the requisite quality and accuracy and is consistent and is in the process of implementing them.</t>
  </si>
  <si>
    <t>The organisation has effective controls in place that ensure the data held is of the requisite quality and accuracy and is consistent.  The controls are regularly reviewed and improved where necessary.</t>
  </si>
  <si>
    <t>How has the organisation's ensured its asset management information system is relevant to its needs?</t>
  </si>
  <si>
    <t>Widely used AM standards need not be prescriptive about the form of the asset management information system, but simply require that the asset management information system is appropriate to the organisations needs, can be effectively used and can supply information which is consistent and of the requisite quality and accuracy.</t>
  </si>
  <si>
    <t>The organisation's strategic planning team.  The management team that has overall responsibility for asset management.  Information management team.  Users of  the organisational information systems.</t>
  </si>
  <si>
    <t>The documented process the organisation employs to ensure its asset management information system aligns with its asset management requirements.  Minutes of information systems review meetings involving users.</t>
  </si>
  <si>
    <t>The organisation has not considered the need to determine the relevance of its management information system.  At present there are major gaps between what the information system provides and the organisations needs.</t>
  </si>
  <si>
    <t>The organisation understands the need to ensure its asset management information system is relevant to its needs and is determining an appropriate means by which it will achieve this.  At present there are significant gaps between what the information system provides and the organisations needs.</t>
  </si>
  <si>
    <t>The organisation has developed and is implementing a process to ensure its asset management information system is relevant to its needs.  Gaps between what the information system provides and the organisations needs have been identified and action is being taken to close them.</t>
  </si>
  <si>
    <t>The organisation's asset management information system aligns with its asset management requirements.  Users can confirm that it is relevant to their needs.</t>
  </si>
  <si>
    <t>Risk management process(es)</t>
  </si>
  <si>
    <t>How has the organisation documented process(es) and/or procedure(s) for the identification and assessment of asset and asset management related risks throughout the asset life cycle?</t>
  </si>
  <si>
    <t>Risk management is an important foundation for proactive asset management.  Its overall purpose is to understand the cause, effect and likelihood of adverse events occurring, to optimally manage such risks to an acceptable level, and to provide an audit trail for the management of risks.  Widely used standards require the organisation to have process(es) and/or procedure(s) in place that set out how the organisation identifies and assesses asset and asset management related risks.  The risks have to be considered across the four phases of the asset lifecycle (eg, para 4.3.3 of PAS 55).</t>
  </si>
  <si>
    <t>The top management team in conjunction with the organisation's senior risk management representatives.  There may also be input from the organisation's Safety, Health and Environment team.  Staff who carry out risk identification and assessment.</t>
  </si>
  <si>
    <t>The organisation's risk management framework and/or evidence of specific process(es) and/ or procedure(s) that deal with risk control mechanisms.  Evidence that the process(es) and/or procedure(s) are implemented across the business and maintained.  Evidence of agendas and minutes from risk management meetings.  Evidence of feedback in to process(es) and/or procedure(s) as a result of incident investigation(s).  Risk registers and assessments.</t>
  </si>
  <si>
    <t>The organisation has not considered the need to document process(es) and/or procedure(s) for the identification and assessment of asset and asset management related risks throughout the asset life cycle.</t>
  </si>
  <si>
    <t>The organisation is aware of the need to document the management of asset related risk across the asset lifecycle.  The organisation has plan(s) to formally document all relevant process(es) and procedure(s) or has already commenced this activity.</t>
  </si>
  <si>
    <t>The organisation is in the process of documenting the identification and assessment of asset related risk across the asset lifecycle but it is incomplete or there are inconsistencies between approaches and a lack of integration.</t>
  </si>
  <si>
    <t>Identification and assessment of asset related risk across the asset lifecycle is fully documented.  The organisation can demonstrate that appropriate documented mechanisms are integrated across life cycle phases and are being consistently applied.</t>
  </si>
  <si>
    <t>Use and maintenance of asset risk information</t>
  </si>
  <si>
    <t>How does the organisation ensure that the results of risk assessments provide input into the identification of adequate resources and training and competency needs?</t>
  </si>
  <si>
    <t>Widely used AM standards require that the output from risk assessments are considered and that adequate resource (including staff) and training is identified to match the requirements.  It is a further requirement that the effects of the control measures are considered, as there may be implications in resources and training required to achieve other objectives.</t>
  </si>
  <si>
    <t>Staff responsible for risk assessment and those responsible for developing and approving resource and training plan(s).  There may also be input from the organisation's Safety, Health and Environment team.</t>
  </si>
  <si>
    <t>The organisations risk management framework.  The organisation's resourcing plan(s) and training and competency plan(s).  The organisation should be able to demonstrate appropriate linkages between the content of resource plan(s) and training and competency plan(s) to the risk assessments and risk control measures that have been developed.</t>
  </si>
  <si>
    <t>The organisation has not considered the need to conduct risk assessments.</t>
  </si>
  <si>
    <t>The organisation is aware of the need to consider the results of risk assessments and effects of risk control measures to provide input into reviews of resources, training and competency needs.  Current input is typically ad-hoc and reactive.</t>
  </si>
  <si>
    <t>The organisation is in the process ensuring that outputs of risk assessment are included in developing requirements for resources and training.  The implementation is incomplete and there are gaps and inconsistencies.</t>
  </si>
  <si>
    <t>Outputs from risk assessments are consistently and systematically used as inputs to develop resources, training and competency requirements.  Examples and evidence is available.</t>
  </si>
  <si>
    <t>Legal and other requirements</t>
  </si>
  <si>
    <t>What procedure does the organisation have to identify and provide access to its legal, regulatory, statutory and other asset management requirements, and how is requirements incorporated into the asset management system?</t>
  </si>
  <si>
    <t>In order for an organisation to comply with its legal, regulatory, statutory and other asset management requirements, the organisation first needs to ensure that it knows what they are (eg, PAS 55 specifies this in s 4.4.8).  It is necessary to have systematic and auditable mechanisms in place to identify new and changing requirements.  Widely used AM standards also require that requirements are incorporated into the asset management system (e.g. procedure(s) and process(es))</t>
  </si>
  <si>
    <t>Top management.  The organisations regulatory team.  The organisation's legal team or advisors.  The management team with overall responsibility for the asset management system.  The organisation's health and safety team or advisors.  The organisation's policy making team.</t>
  </si>
  <si>
    <t>The organisational processes and procedures for ensuring information of this type is identified, made accessible to those requiring the information and is incorporated into asset management strategy and objectives</t>
  </si>
  <si>
    <t>The organisation has not considered the need to identify its legal, regulatory, statutory and other asset management requirements.</t>
  </si>
  <si>
    <t>The organisation identifies some its legal, regulatory, statutory and other asset management requirements, but this is done in an ad-hoc manner in the absence of a procedure.</t>
  </si>
  <si>
    <t>The organisation has procedure(s) to identify its legal, regulatory, statutory and other asset management requirements, but the information is not kept up to date, inadequate or inconsistently managed.</t>
  </si>
  <si>
    <t>Evidence exists to demonstrate that the organisation's  legal, regulatory, statutory and other asset management requirements are identified and kept up to date.  Systematic mechanisms for identifying relevant legal and statutory requirements.</t>
  </si>
  <si>
    <t>Life Cycle Activities</t>
  </si>
  <si>
    <t>How does the organisation establish implement and maintain process(es) for the implementation of its asset management plan(s) and control of activities across the creation, acquisition or enhancement of assets.  This includes design, modification, procurement, construction and commissioning activities?</t>
  </si>
  <si>
    <t>Life cycle activities are about the implementation of asset management plan(s) i.e. they are the "doing" phase.  They need to be done effectively and well in order for asset management to have any practical meaning.  As a consequence, widely used standards (eg, PAS 55 s 4.5.1) require organisations to have in place appropriate process(es) and procedure(s) for the implementation of asset management plan(s) and control of lifecycle activities.   This question explores those aspects relevant to asset creation.</t>
  </si>
  <si>
    <t>Asset managers, design staff, construction staff and project managers from other impacted areas of the business, e.g. Procurement</t>
  </si>
  <si>
    <t>Documented process(es) and procedure(s) which are relevant to demonstrating the effective management and control of life cycle activities during asset creation, acquisition, enhancement including design, modification, procurement, construction and commissioning.</t>
  </si>
  <si>
    <t>The organisation does not have process(es) in place to manage and control the implementation of asset management plan(s) during activities related to asset creation including design, modification, procurement, construction and commissioning.</t>
  </si>
  <si>
    <t>The organisation is aware of the need to have process(es) and procedure(s) in place to manage and control the implementation of asset management plan(s) during activities related to asset creation including design, modification, procurement, construction and commissioning but currently do not have these in place (note: procedure(s) may exist but they are inconsistent/incomplete).</t>
  </si>
  <si>
    <t>The organisation is in the process of putting in place process(es) and procedure(s) to manage and control the implementation of asset management plan(s) during activities related to asset creation including design, modification, procurement, construction and commissioning.  Gaps and inconsistencies are being addressed.</t>
  </si>
  <si>
    <t>Effective process(es) and procedure(s) are in place to manage and control the implementation of asset management plan(s) during activities related to asset creation including design, modification, procurement, construction and commissioning.</t>
  </si>
  <si>
    <t>How does the organisation ensure that process(es) and/or procedure(s) for the implementation of asset management plan(s) and control of activities during maintenance (and inspection) of assets are sufficient to ensure activities are carried out under specified conditions, are consistent with asset management strategy and control cost, risk and performance?</t>
  </si>
  <si>
    <t>Having documented process(es) which ensure the asset management plan(s) are implemented in accordance with any specified conditions, in a manner consistent with the asset management policy, strategy and objectives and in such a way that cost, risk and asset system performance are appropriately controlled is critical.  They are an essential part of turning intention into action (eg, as required by PAS 55 s 4.5.1).</t>
  </si>
  <si>
    <t>Asset managers, operations managers, maintenance managers and project managers from other impacted areas of the business</t>
  </si>
  <si>
    <t>Documented procedure for review.  Documented procedure for audit of process delivery.  Records of previous audits, improvement actions and documented confirmation that actions have been carried out.</t>
  </si>
  <si>
    <t>The organisation does not have process(es)/procedure(s) in place to control or manage the implementation of asset management plan(s) during this life cycle phase.</t>
  </si>
  <si>
    <t>The organisation is aware of the need to have process(es) and procedure(s) in place to manage and control the implementation of asset management plan(s) during this life cycle phase but currently do not have these in place and/or there is no mechanism for confirming they are effective and where needed modifying them.</t>
  </si>
  <si>
    <t>The organisation is in the process of putting in place process(es) and procedure(s) to manage and control the implementation of asset management plan(s) during this life cycle phase.  They include a process for confirming the process(es)/procedure(s) are effective and if necessary carrying out modifications.</t>
  </si>
  <si>
    <t>The organisation has in place process(es) and procedure(s) to manage and control the implementation of asset management plan(s) during this life cycle phase.  They include a process, which is itself regularly reviewed to ensure it is effective, for confirming the process(es)/ procedure(s) are effective and if necessary carrying out modifications.</t>
  </si>
  <si>
    <t>Performance and condition monitoring</t>
  </si>
  <si>
    <t>How does the organisation measure the performance and condition of its assets?</t>
  </si>
  <si>
    <t>Widely used AM standards require that organisations establish implement and maintain procedure(s) to monitor and measure the performance and/or condition of assets and asset systems.  They further set out requirements in some detail for reactive and proactive monitoring, and leading/lagging performance indicators together with the monitoring or results to provide input to corrective actions and continual improvement.  There is an expectation that performance and condition monitoring will provide input to improving asset management strategy, objectives and plan(s).</t>
  </si>
  <si>
    <t>A broad cross-section of the people involved in the organisation's asset-related activities from data input to decision-makers, i.e. an end-to end assessment.  This should include contactors and other relevant third parties as appropriate.</t>
  </si>
  <si>
    <t>Functional policy and/or strategy documents for performance or condition monitoring and measurement.  The organisation's performance monitoring frameworks, balanced scorecards etc.  Evidence of the reviews of any appropriate performance indicators and the action lists resulting from these reviews.  Reports and trend analysis using performance and condition information.  Evidence of the use of performance and condition information shaping improvements and supporting asset management strategy, objectives and plan(s).</t>
  </si>
  <si>
    <t>The organisation has not considered how to monitor the performance and condition of its assets.</t>
  </si>
  <si>
    <t>The organisation recognises the need for monitoring asset performance but has not developed a coherent approach.  Measures are incomplete, predominantly reactive and lagging.  There is no linkage to asset management objectives.</t>
  </si>
  <si>
    <t>The organisation is developing coherent asset performance monitoring linked to asset management objectives.  Reactive and proactive measures are in place.  Use is being made of leading indicators and analysis.  Gaps and inconsistencies remain.</t>
  </si>
  <si>
    <t>Consistent asset performance monitoring linked to asset management objectives is in place and universally used including reactive and proactive measures.  Data quality management and review process are appropriate.  Evidence of leading indicators and analysis.</t>
  </si>
  <si>
    <t>Investigation of asset-related failures, incidents and nonconformities</t>
  </si>
  <si>
    <t>How does the organisation ensure responsibility and the authority for the handling, investigation and mitigation of asset-related failures, incidents and emergency situations and non conformances is clear, unambiguous, understood and communicated?</t>
  </si>
  <si>
    <t>Widely used AM standards require that the organisation establishes implements and maintains process(es) for the handling and investigation of failures incidents and non-conformities for assets and sets down a number of expectations.  Specifically this question examines the requirement to define clearly responsibilities and authorities for these activities, and communicate these unambiguously to relevant people including external stakeholders if appropriate.</t>
  </si>
  <si>
    <t>The organisation's safety and environment management team.  The team with overall responsibility for the management of the assets.  People who have appointed roles within the asset-related investigation procedure, from those who carry out the investigations to senior management who review the recommendations.  Operational controllers responsible for managing the asset base under fault conditions and maintaining services to consumers.  Contractors and other third parties as appropriate.</t>
  </si>
  <si>
    <t>Process(es) and procedure(s) for the handling, investigation and mitigation of asset-related failures, incidents and emergency situations and non conformances.  Documentation of assigned responsibilities and authority to employees.  Job Descriptions, Audit reports.  Common communication systems i.e. all Job Descriptions on Internet etc.</t>
  </si>
  <si>
    <t>The organisation has not considered the need to define the appropriate responsibilities and the authorities.</t>
  </si>
  <si>
    <t>The organisation understands the requirements and is in the process of determining how to define them.</t>
  </si>
  <si>
    <t>The organisation are in the process of defining the responsibilities and authorities with evidence.  Alternatively there are some gaps or inconsistencies in the identified responsibilities/authorities.</t>
  </si>
  <si>
    <t>The organisation have defined the appropriate responsibilities and authorities and evidence is available to show that these are applied across the business and kept up to date.</t>
  </si>
  <si>
    <t>Audit</t>
  </si>
  <si>
    <t>What has the organisation done to establish procedure(s) for the audit of its asset management system (process(es))?</t>
  </si>
  <si>
    <t>This question seeks to explore what the organisation has done to comply with the standard practice AM audit requirements (eg, the associated requirements of PAS 55 s 4.6.4 and its linkages to s 4.7).</t>
  </si>
  <si>
    <t>The management team responsible for its asset management procedure(s).  The team with overall responsibility for the management of the assets.  Audit teams, together with key staff responsible for asset management.  For example, Asset Management Director, Engineering Director.  People with responsibility for carrying out risk assessments</t>
  </si>
  <si>
    <t>The organisation's asset-related audit procedure(s).  The organisation's methodology(s) by which it determined the scope and frequency of the audits and the criteria by which it identified the appropriate audit personnel.  Audit schedules, reports etc.  Evidence of the procedure(s) by which the audit results are presented, together with any subsequent communications.  The risk assessment schedule or risk registers.</t>
  </si>
  <si>
    <t>The organisation has not recognised the need to establish procedure(s) for the audit of its asset management system.</t>
  </si>
  <si>
    <t>The organisation understands the need for audit procedure(s) and is determining the appropriate scope, frequency and methodology(s).</t>
  </si>
  <si>
    <t>The organisation is establishing its audit procedure(s) but they do not yet cover all the appropriate asset-related activities.</t>
  </si>
  <si>
    <t>The organisation can demonstrate that its audit procedure(s) cover all the appropriate asset-related activities and the associated reporting of audit results.  Audits are to an appropriate level of detail and consistently managed.</t>
  </si>
  <si>
    <t>Corrective &amp; Preventative action</t>
  </si>
  <si>
    <t>How does the organisation instigate appropriate corrective and/or preventive actions to eliminate or prevent the causes of identified poor performance and non conformance?</t>
  </si>
  <si>
    <t>Having investigated asset related failures, incidents and non-conformances, and taken action to mitigate their consequences, an organisation is  required to implement preventative and corrective actions to address root causes.  Incident and failure investigations are only useful if appropriate actions are taken as a result to assess changes to a businesses risk profile and ensure that appropriate arrangements are in place should a recurrence of the incident happen.  Widely used AM standards also require that necessary changes arising from preventive or corrective action are made to the asset management system.</t>
  </si>
  <si>
    <t>The management team responsible for its asset management procedure(s).  The team with overall responsibility for the management of the assets.  Audit and incident investigation teams.  Staff responsible for planning and managing corrective and preventive actions.</t>
  </si>
  <si>
    <t>Analysis records, meeting notes and minutes, modification records.  Asset management plan(s), investigation reports, audit reports, improvement programmes and projects.  Recorded changes to asset management procedure(s) and process(es).  Condition and performance reviews.  Maintenance reviews</t>
  </si>
  <si>
    <t>The organisation does not recognise the need to have systematic approaches to instigating corrective or preventive actions.</t>
  </si>
  <si>
    <t>The organisation recognises the need to have systematic approaches to instigating corrective or preventive actions.  There is ad-hoc implementation for corrective actions to address failures of assets but not the asset management system.</t>
  </si>
  <si>
    <t>The need is recognized for systematic instigation of preventive and corrective actions to address root causes of non compliance or incidents identified by investigations, compliance evaluation or audit.  It is only partially or inconsistently in place.</t>
  </si>
  <si>
    <t>Mechanisms are consistently in place and effective for the systematic instigation of preventive and corrective actions to address root causes of non compliance or incidents identified by investigations, compliance evaluation or audit.</t>
  </si>
  <si>
    <t>Continual Improvement</t>
  </si>
  <si>
    <t>How does the organisation achieve continual improvement in the optimal combination of costs, asset related risks and the performance and condition of assets and asset systems across the whole life cycle?</t>
  </si>
  <si>
    <t>Widely used AM standards have requirements to establish, implement and maintain process(es)/procedure(s) for identifying, assessing, prioritising and implementing actions to achieve continual improvement.  Specifically there is a requirement to demonstrate continual improvement in optimisation of cost risk and performance/condition of assets across the life cycle.  This question explores an organisation's capabilities in this area—looking for systematic improvement mechanisms rather that reviews and audit (which are separately examined).</t>
  </si>
  <si>
    <t>The top management of the organisation.  The manager/team responsible for managing the organisation's asset management system, including its continual improvement.  Managers responsible for policy development and implementation.</t>
  </si>
  <si>
    <t>Records showing systematic exploration of improvement.  Evidence of new techniques being explored and implemented.  Changes in procedure(s) and process(es) reflecting improved use of optimisation tools/techniques and available information.  Evidence of working parties and research.</t>
  </si>
  <si>
    <t>The organisation does not consider continual improvement of these factors to be a requirement, or has not considered the issue.</t>
  </si>
  <si>
    <t>A Continual Improvement ethos is recognised as beneficial, however it has just been started, and or covers partially the asset drivers.</t>
  </si>
  <si>
    <t>Continuous improvement process(es) are set out and include consideration of cost risk, performance and condition for assets managed across the whole life cycle but it is not yet being systematically applied.</t>
  </si>
  <si>
    <t>There is evidence to show that continuous improvement process(es) which include consideration of cost risk, performance and condition for assets managed across the whole life cycle are being systematically applied.</t>
  </si>
  <si>
    <t>How does the organisation seek and acquire knowledge about new asset management related technology and practices, and evaluate their potential benefit to the organisation?</t>
  </si>
  <si>
    <t>One important aspect of continual improvement is where an organisation looks beyond its existing boundaries and knowledge base to look at what 'new things are on the market'.  These new things can include equipment, process(es), tools, etc.  An organisation which does this (eg, by the PAS 55 s 4.6 standards) will be able to demonstrate that it continually seeks to expand its knowledge of all things affecting its asset management approach and capabilities.  The organisation will be able to demonstrate that it identifies any such opportunities to improve, evaluates them for suitability to its own organisation and implements them as appropriate.  This question explores an organisation's approach to this activity.</t>
  </si>
  <si>
    <t>The top management of the organisation.  The manager/team responsible for managing the organisation's asset management system, including its continual improvement.  People who monitor the various items that require monitoring for 'change'.  People that implement changes to the organisation's policy, strategy, etc.  People within an organisation with responsibility for investigating, evaluating, recommending and implementing new tools and techniques, etc.</t>
  </si>
  <si>
    <t>Research and development projects and records, benchmarking and participation knowledge exchange professional forums.  Evidence of correspondence relating to knowledge acquisition.  Examples of change implementation and evaluation of new tools, and techniques linked to asset management strategy and objectives.</t>
  </si>
  <si>
    <t>The organisation makes no attempt to seek knowledge about new asset management related technology or practices.</t>
  </si>
  <si>
    <t>The organisation is inward looking, however it recognises that asset management is not sector specific and other sectors have developed good practice and new ideas that could apply.  Ad-hoc approach.</t>
  </si>
  <si>
    <t>The organisation has initiated asset management communication within sector to share and, or identify 'new' to sector asset management practices and seeks to evaluate them.</t>
  </si>
  <si>
    <t>The organisation actively engages internally and externally with other asset management practitioners, professional bodies and relevant conferences.  Actively investigates and evaluates new practices and evolves its asset management activities using appropriate developments.</t>
  </si>
  <si>
    <t>EDBs may provide explanatory comment on the options they have considered (including scenarios used) in assessing forecast expenditure on assets for the current disclosure year and a 10 year planning period in Schedule 15</t>
  </si>
  <si>
    <t>Template Version 5.1. Prepared 24 November 2022</t>
  </si>
  <si>
    <t>Changes Since Previous Version</t>
  </si>
  <si>
    <t>Refer to the Targeted Information Disclosure Review - Electricity Distribution Businesses Final reasons paper - Tranche 1, for the details of changes made. A summary is provided in Chapter 2.</t>
  </si>
  <si>
    <t>EDBs may provide explanatory comment on the options they have considered (including scenarios used) in assessing forecast operational expenditure for the current disclosure year and a 10 year planning period in Schedule 15.</t>
  </si>
  <si>
    <t>12c(i): Consumer Connections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</si>
</sst>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64" formatCode="&quot;$&quot;#,##0_);[Red]\(&quot;$&quot;#,##0\)"/>
    <numFmt numFmtId="165" formatCode="_(&quot;$&quot;* #,##0_);_(&quot;$&quot;* \(#,##0\);_(&quot;$&quot;* &quot;-&quot;_);_(@_)"/>
    <numFmt numFmtId="166" formatCode="_(* #,##0_);_(* \(#,##0\);_(* &quot;-&quot;_);_(@_)"/>
    <numFmt numFmtId="167" formatCode="_(&quot;$&quot;* #,##0.00_);_(&quot;$&quot;* \(#,##0.00\);_(&quot;$&quot;* &quot;-&quot;??_);_(@_)"/>
    <numFmt numFmtId="168" formatCode="_(* #,##0.00_);_(* \(#,##0.00\);_(* &quot;-&quot;??_);_(@_)"/>
    <numFmt numFmtId="169" formatCode="d\ mmmm\ yyyy"/>
    <numFmt numFmtId="170" formatCode="\(#,##0\);\(#,##0\);\-"/>
    <numFmt numFmtId="171" formatCode="_([$-1409]d\ mmmm\ yyyy;_(@"/>
    <numFmt numFmtId="172" formatCode="_(* @_)"/>
    <numFmt numFmtId="173" formatCode="[$-1409]d\ mmm\ yy;@"/>
    <numFmt numFmtId="174" formatCode="#,##0;\(#,##0\);\-"/>
    <numFmt numFmtId="175" formatCode="#,##0\ ;\(#,##0\);\-"/>
    <numFmt numFmtId="176" formatCode="#,##0.00\ ;\(#,##0.00\);\-"/>
    <numFmt numFmtId="177" formatCode="#,##0%\ ;\(#,##0%\);\-"/>
    <numFmt numFmtId="178" formatCode="#,##0.0%\ ;\(#,##0.0%\);\-"/>
    <numFmt numFmtId="179" formatCode="#,##0.0\ ;\(#,##0.0\);\-"/>
    <numFmt numFmtId="180" formatCode="#,##0.00%\ ;\(#,##0.00%\);\-"/>
  </numFmts>
  <fonts count="69" x14ac:knownFonts="1">
    <font>
      <sz val="10"/>
      <color theme="1"/>
      <name val="Calibri"/>
      <family val="4"/>
      <scheme val="minor"/>
    </font>
    <font>
      <sz val="11"/>
      <color theme="1"/>
      <name val="Calibri"/>
      <family val="2"/>
      <scheme val="minor"/>
    </font>
    <font>
      <sz val="8"/>
      <name val="Arial"/>
      <family val="2"/>
    </font>
    <font>
      <sz val="12"/>
      <name val="Arial"/>
      <family val="2"/>
    </font>
    <font>
      <sz val="10"/>
      <name val="Calibri"/>
      <family val="2"/>
    </font>
    <font>
      <i/>
      <sz val="8"/>
      <color indexed="8"/>
      <name val="Arial"/>
      <family val="2"/>
    </font>
    <font>
      <sz val="10"/>
      <color indexed="8"/>
      <name val="Calibri"/>
      <family val="4"/>
    </font>
    <font>
      <sz val="10"/>
      <color indexed="8"/>
      <name val="Calibri"/>
      <family val="2"/>
    </font>
    <font>
      <sz val="10"/>
      <color indexed="8"/>
      <name val="Calibri"/>
      <family val="1"/>
    </font>
    <font>
      <sz val="10"/>
      <name val="Calibri"/>
      <family val="2"/>
    </font>
    <font>
      <i/>
      <sz val="10"/>
      <name val="Calibri"/>
      <family val="2"/>
    </font>
    <font>
      <b/>
      <sz val="13"/>
      <color indexed="12"/>
      <name val="Calibri"/>
      <family val="2"/>
    </font>
    <font>
      <sz val="10"/>
      <color indexed="8"/>
      <name val="Calibri"/>
      <family val="2"/>
    </font>
    <font>
      <b/>
      <sz val="12"/>
      <color indexed="8"/>
      <name val="Calibri"/>
      <family val="1"/>
    </font>
    <font>
      <b/>
      <sz val="10"/>
      <color indexed="8"/>
      <name val="Calibri"/>
      <family val="1"/>
    </font>
    <font>
      <b/>
      <sz val="12"/>
      <color indexed="8"/>
      <name val="Calibri"/>
      <family val="2"/>
    </font>
    <font>
      <b/>
      <sz val="18"/>
      <color indexed="8"/>
      <name val="Calibri"/>
      <family val="1"/>
    </font>
    <font>
      <b/>
      <sz val="16"/>
      <color indexed="8"/>
      <name val="Calibri"/>
      <family val="1"/>
    </font>
    <font>
      <sz val="10"/>
      <color indexed="30"/>
      <name val="Calibri"/>
      <family val="2"/>
    </font>
    <font>
      <sz val="8"/>
      <color indexed="8"/>
      <name val="Calibri"/>
      <family val="2"/>
    </font>
    <font>
      <sz val="10"/>
      <color indexed="8"/>
      <name val="Arial"/>
      <family val="1"/>
    </font>
    <font>
      <sz val="10"/>
      <color theme="1"/>
      <name val="Calibri"/>
      <family val="4"/>
      <scheme val="minor"/>
    </font>
    <font>
      <b/>
      <sz val="13"/>
      <color theme="4"/>
      <name val="Calibri"/>
      <family val="2"/>
      <scheme val="minor"/>
    </font>
    <font>
      <i/>
      <sz val="10"/>
      <name val="Calibri"/>
      <family val="2"/>
      <scheme val="minor"/>
    </font>
    <font>
      <sz val="10"/>
      <color rgb="FF0070C0"/>
      <name val="Calibri"/>
      <family val="2"/>
      <scheme val="minor"/>
    </font>
    <font>
      <sz val="10"/>
      <name val="Calibri"/>
      <family val="2"/>
      <scheme val="minor"/>
    </font>
    <font>
      <i/>
      <sz val="8"/>
      <name val="Calibri"/>
      <family val="2"/>
      <scheme val="minor"/>
    </font>
    <font>
      <b/>
      <sz val="16"/>
      <name val="Calibri"/>
      <family val="4"/>
      <scheme val="minor"/>
    </font>
    <font>
      <i/>
      <sz val="12"/>
      <name val="Calibri"/>
      <family val="4"/>
      <scheme val="minor"/>
    </font>
    <font>
      <sz val="10"/>
      <name val="Calibri"/>
      <family val="4"/>
      <scheme val="minor"/>
    </font>
    <font>
      <b/>
      <sz val="12"/>
      <color theme="1"/>
      <name val="Calibri"/>
      <family val="1"/>
    </font>
    <font>
      <b/>
      <sz val="14"/>
      <name val="Calibri"/>
      <family val="2"/>
      <scheme val="minor"/>
    </font>
    <font>
      <b/>
      <sz val="12"/>
      <name val="Calibri"/>
      <family val="2"/>
      <scheme val="minor"/>
    </font>
    <font>
      <b/>
      <sz val="10"/>
      <name val="Calibri"/>
      <family val="2"/>
      <scheme val="minor"/>
    </font>
    <font>
      <u/>
      <sz val="10"/>
      <color theme="4"/>
      <name val="Calibri"/>
      <family val="2"/>
    </font>
    <font>
      <b/>
      <sz val="10"/>
      <color theme="1"/>
      <name val="Calibri"/>
      <family val="4"/>
      <scheme val="minor"/>
    </font>
    <font>
      <sz val="12"/>
      <name val="Calibri"/>
      <family val="2"/>
      <scheme val="minor"/>
    </font>
    <font>
      <b/>
      <sz val="11"/>
      <name val="Calibri"/>
      <family val="2"/>
      <scheme val="minor"/>
    </font>
    <font>
      <sz val="11"/>
      <name val="Calibri"/>
      <family val="2"/>
      <scheme val="minor"/>
    </font>
    <font>
      <sz val="12"/>
      <color theme="1"/>
      <name val="Calibri"/>
      <family val="2"/>
      <scheme val="minor"/>
    </font>
    <font>
      <i/>
      <sz val="12"/>
      <name val="Calibri"/>
      <family val="2"/>
      <scheme val="minor"/>
    </font>
    <font>
      <sz val="10"/>
      <color theme="1"/>
      <name val="Calibri"/>
      <family val="2"/>
      <scheme val="minor"/>
    </font>
    <font>
      <b/>
      <sz val="10"/>
      <color theme="1"/>
      <name val="Calibri"/>
      <family val="2"/>
      <scheme val="minor"/>
    </font>
    <font>
      <b/>
      <i/>
      <sz val="12"/>
      <color theme="1"/>
      <name val="Calibri"/>
      <family val="2"/>
    </font>
    <font>
      <sz val="12"/>
      <color rgb="FF0070C0"/>
      <name val="Calibri"/>
      <family val="2"/>
      <scheme val="minor"/>
    </font>
    <font>
      <b/>
      <sz val="16"/>
      <color rgb="FF0070C0"/>
      <name val="Calibri"/>
      <family val="2"/>
      <scheme val="minor"/>
    </font>
    <font>
      <b/>
      <sz val="18"/>
      <color theme="3"/>
      <name val="Calibri"/>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indexed="8"/>
      <name val="Calibri"/>
      <family val="2"/>
    </font>
    <font>
      <b/>
      <sz val="12"/>
      <color theme="1"/>
      <name val="Calibri"/>
      <family val="1"/>
      <scheme val="major"/>
    </font>
    <font>
      <b/>
      <i/>
      <sz val="12"/>
      <color theme="1"/>
      <name val="Calibri"/>
      <family val="2"/>
      <scheme val="major"/>
    </font>
    <font>
      <sz val="10"/>
      <color theme="1"/>
      <name val="Calibri"/>
      <family val="2"/>
    </font>
    <font>
      <b/>
      <sz val="10"/>
      <color theme="1"/>
      <name val="Calibri"/>
      <family val="2"/>
    </font>
    <font>
      <sz val="10"/>
      <color rgb="FFFF0000"/>
      <name val="Calibri"/>
      <family val="2"/>
      <scheme val="minor"/>
    </font>
    <font>
      <sz val="10"/>
      <color rgb="FFFF0000"/>
      <name val="Calibri"/>
      <family val="2"/>
    </font>
  </fonts>
  <fills count="38">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FFFF99"/>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style="thin">
        <color indexed="8"/>
      </right>
      <top/>
      <bottom style="thin">
        <color indexed="8"/>
      </bottom>
      <diagonal/>
    </border>
    <border>
      <left style="thin">
        <color indexed="64"/>
      </left>
      <right style="thin">
        <color indexed="64"/>
      </right>
      <top/>
      <bottom/>
      <diagonal/>
    </border>
    <border>
      <left/>
      <right style="thin">
        <color indexed="64"/>
      </right>
      <top/>
      <bottom/>
      <diagonal/>
    </border>
    <border>
      <left style="thin">
        <color indexed="8"/>
      </left>
      <right/>
      <top/>
      <bottom/>
      <diagonal/>
    </border>
    <border>
      <left/>
      <right/>
      <top/>
      <bottom style="thin">
        <color indexed="8"/>
      </bottom>
      <diagonal/>
    </border>
    <border>
      <left/>
      <right style="thin">
        <color indexed="8"/>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8"/>
      </left>
      <right/>
      <top style="thin">
        <color indexed="8"/>
      </top>
      <bottom/>
      <diagonal/>
    </border>
    <border>
      <left style="thin">
        <color indexed="8"/>
      </left>
      <right/>
      <top/>
      <bottom style="thin">
        <color indexed="8"/>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top style="thin">
        <color indexed="8"/>
      </top>
      <bottom/>
      <diagonal/>
    </border>
    <border>
      <left/>
      <right style="thin">
        <color indexed="8"/>
      </right>
      <top style="thin">
        <color indexed="8"/>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diagonal/>
    </border>
  </borders>
  <cellStyleXfs count="80">
    <xf numFmtId="0" fontId="0" fillId="0" borderId="0">
      <alignment horizontal="right"/>
    </xf>
    <xf numFmtId="0" fontId="22" fillId="0" borderId="1">
      <alignment horizontal="center" vertical="center"/>
      <protection locked="0"/>
    </xf>
    <xf numFmtId="170" fontId="9" fillId="4" borderId="0" applyFont="0" applyBorder="0" applyAlignment="0" applyProtection="0"/>
    <xf numFmtId="0" fontId="9" fillId="4" borderId="0" applyFont="0" applyBorder="0" applyProtection="0">
      <alignment horizontal="right"/>
    </xf>
    <xf numFmtId="0" fontId="23" fillId="4" borderId="0" applyBorder="0"/>
    <xf numFmtId="0" fontId="22" fillId="5" borderId="1">
      <alignment horizontal="center"/>
    </xf>
    <xf numFmtId="0" fontId="24" fillId="0" borderId="1">
      <protection locked="0"/>
    </xf>
    <xf numFmtId="0" fontId="25" fillId="4" borderId="0" applyAlignment="0"/>
    <xf numFmtId="171" fontId="20" fillId="0" borderId="0" applyFont="0" applyFill="0" applyBorder="0" applyProtection="0">
      <protection locked="0"/>
    </xf>
    <xf numFmtId="173" fontId="20" fillId="0" borderId="0" applyFont="0" applyFill="0" applyBorder="0" applyAlignment="0" applyProtection="0">
      <alignment wrapText="1"/>
    </xf>
    <xf numFmtId="169" fontId="22" fillId="5" borderId="1">
      <alignment horizontal="center" vertical="center"/>
    </xf>
    <xf numFmtId="0" fontId="26" fillId="4" borderId="0" applyNumberFormat="0" applyBorder="0">
      <alignment horizontal="left"/>
    </xf>
    <xf numFmtId="0" fontId="27" fillId="5" borderId="3" applyBorder="0"/>
    <xf numFmtId="0" fontId="28" fillId="5" borderId="0" applyNumberFormat="0" applyBorder="0">
      <alignment horizontal="right"/>
    </xf>
    <xf numFmtId="0" fontId="12" fillId="5" borderId="0" applyFont="0" applyAlignment="0"/>
    <xf numFmtId="0" fontId="29" fillId="5" borderId="0" applyBorder="0">
      <alignment vertical="top" wrapText="1"/>
    </xf>
    <xf numFmtId="0" fontId="23" fillId="5" borderId="0" applyAlignment="0">
      <alignment horizontal="center"/>
    </xf>
    <xf numFmtId="0" fontId="30" fillId="0" borderId="0" applyNumberFormat="0" applyFill="0" applyAlignment="0" applyProtection="0"/>
    <xf numFmtId="0" fontId="31" fillId="4" borderId="0" applyBorder="0"/>
    <xf numFmtId="0" fontId="32" fillId="4" borderId="0" applyBorder="0"/>
    <xf numFmtId="0" fontId="33" fillId="4" borderId="0" applyBorder="0">
      <alignment horizontal="left"/>
    </xf>
    <xf numFmtId="0" fontId="33" fillId="4" borderId="0" applyBorder="0">
      <alignment horizontal="center" wrapText="1"/>
    </xf>
    <xf numFmtId="0" fontId="4" fillId="4" borderId="4" applyNumberFormat="0" applyFont="0" applyAlignment="0"/>
    <xf numFmtId="0" fontId="34" fillId="0" borderId="0" applyNumberFormat="0" applyFill="0" applyBorder="0" applyAlignment="0" applyProtection="0">
      <alignment vertical="top"/>
      <protection locked="0"/>
    </xf>
    <xf numFmtId="0" fontId="23" fillId="4" borderId="0" applyNumberFormat="0" applyBorder="0" applyProtection="0">
      <alignment horizontal="right"/>
    </xf>
    <xf numFmtId="0" fontId="23" fillId="4" borderId="8">
      <alignment horizontal="right"/>
    </xf>
    <xf numFmtId="0" fontId="33" fillId="4" borderId="1" applyAlignment="0">
      <alignment horizontal="center" vertical="center" wrapText="1"/>
    </xf>
    <xf numFmtId="0" fontId="25" fillId="4" borderId="1" applyAlignment="0">
      <alignment horizontal="center" vertical="top" wrapText="1"/>
    </xf>
    <xf numFmtId="0" fontId="25" fillId="4" borderId="1" applyAlignment="0" applyProtection="0">
      <alignment vertical="top" wrapText="1"/>
    </xf>
    <xf numFmtId="0" fontId="25" fillId="4" borderId="0" applyBorder="0">
      <alignment horizontal="left"/>
    </xf>
    <xf numFmtId="172" fontId="20" fillId="0" borderId="0" applyFont="0" applyFill="0" applyBorder="0">
      <alignment horizontal="left"/>
      <protection locked="0"/>
    </xf>
    <xf numFmtId="0" fontId="23" fillId="4" borderId="0" applyBorder="0">
      <alignment horizontal="center" wrapText="1"/>
    </xf>
    <xf numFmtId="168" fontId="21" fillId="0" borderId="0" applyFont="0" applyFill="0" applyBorder="0" applyAlignment="0" applyProtection="0"/>
    <xf numFmtId="166" fontId="21" fillId="0" borderId="0" applyFont="0" applyFill="0" applyBorder="0" applyAlignment="0" applyProtection="0"/>
    <xf numFmtId="167" fontId="21" fillId="0" borderId="0" applyFont="0" applyFill="0" applyBorder="0" applyAlignment="0" applyProtection="0"/>
    <xf numFmtId="165" fontId="21" fillId="0" borderId="0" applyFont="0" applyFill="0" applyBorder="0" applyAlignment="0" applyProtection="0"/>
    <xf numFmtId="9" fontId="21" fillId="0" borderId="0" applyFont="0" applyFill="0" applyBorder="0" applyAlignment="0" applyProtection="0"/>
    <xf numFmtId="0" fontId="46" fillId="0" borderId="0" applyNumberFormat="0" applyFill="0" applyBorder="0" applyAlignment="0" applyProtection="0"/>
    <xf numFmtId="0" fontId="47" fillId="0" borderId="29" applyNumberFormat="0" applyFill="0" applyAlignment="0" applyProtection="0"/>
    <xf numFmtId="0" fontId="48" fillId="0" borderId="30" applyNumberFormat="0" applyFill="0" applyAlignment="0" applyProtection="0"/>
    <xf numFmtId="0" fontId="49" fillId="0" borderId="31" applyNumberFormat="0" applyFill="0" applyAlignment="0" applyProtection="0"/>
    <xf numFmtId="0" fontId="49" fillId="0" borderId="0" applyNumberFormat="0" applyFill="0" applyBorder="0" applyAlignment="0" applyProtection="0"/>
    <xf numFmtId="0" fontId="50" fillId="6" borderId="0" applyNumberFormat="0" applyBorder="0" applyAlignment="0" applyProtection="0"/>
    <xf numFmtId="0" fontId="51" fillId="7" borderId="0" applyNumberFormat="0" applyBorder="0" applyAlignment="0" applyProtection="0"/>
    <xf numFmtId="0" fontId="52" fillId="8" borderId="0" applyNumberFormat="0" applyBorder="0" applyAlignment="0" applyProtection="0"/>
    <xf numFmtId="0" fontId="53" fillId="9" borderId="32" applyNumberFormat="0" applyAlignment="0" applyProtection="0"/>
    <xf numFmtId="0" fontId="54" fillId="10" borderId="33" applyNumberFormat="0" applyAlignment="0" applyProtection="0"/>
    <xf numFmtId="0" fontId="55" fillId="10" borderId="32" applyNumberFormat="0" applyAlignment="0" applyProtection="0"/>
    <xf numFmtId="0" fontId="56" fillId="0" borderId="34" applyNumberFormat="0" applyFill="0" applyAlignment="0" applyProtection="0"/>
    <xf numFmtId="0" fontId="57" fillId="11" borderId="35" applyNumberFormat="0" applyAlignment="0" applyProtection="0"/>
    <xf numFmtId="0" fontId="58" fillId="0" borderId="0" applyNumberFormat="0" applyFill="0" applyBorder="0" applyAlignment="0" applyProtection="0"/>
    <xf numFmtId="0" fontId="21" fillId="12" borderId="36" applyNumberFormat="0" applyFont="0" applyAlignment="0" applyProtection="0"/>
    <xf numFmtId="0" fontId="59" fillId="0" borderId="0" applyNumberFormat="0" applyFill="0" applyBorder="0" applyAlignment="0" applyProtection="0"/>
    <xf numFmtId="0" fontId="60" fillId="0" borderId="37" applyNumberFormat="0" applyFill="0" applyAlignment="0" applyProtection="0"/>
    <xf numFmtId="0" fontId="6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61" fillId="16" borderId="0" applyNumberFormat="0" applyBorder="0" applyAlignment="0" applyProtection="0"/>
    <xf numFmtId="0" fontId="6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61" fillId="20" borderId="0" applyNumberFormat="0" applyBorder="0" applyAlignment="0" applyProtection="0"/>
    <xf numFmtId="0" fontId="6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61" fillId="24" borderId="0" applyNumberFormat="0" applyBorder="0" applyAlignment="0" applyProtection="0"/>
    <xf numFmtId="0" fontId="6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61" fillId="28" borderId="0" applyNumberFormat="0" applyBorder="0" applyAlignment="0" applyProtection="0"/>
    <xf numFmtId="0" fontId="6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61" fillId="32" borderId="0" applyNumberFormat="0" applyBorder="0" applyAlignment="0" applyProtection="0"/>
    <xf numFmtId="0" fontId="6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61" fillId="36" borderId="0" applyNumberFormat="0" applyBorder="0" applyAlignment="0" applyProtection="0"/>
    <xf numFmtId="0" fontId="63" fillId="0" borderId="0" applyNumberFormat="0" applyFill="0" applyAlignment="0"/>
    <xf numFmtId="0" fontId="63" fillId="0" borderId="0" applyNumberFormat="0" applyFill="0" applyAlignment="0"/>
  </cellStyleXfs>
  <cellXfs count="231">
    <xf numFmtId="0" fontId="0" fillId="0" borderId="0" xfId="0">
      <alignment horizontal="right"/>
    </xf>
    <xf numFmtId="0" fontId="3" fillId="0" borderId="0" xfId="0" applyFont="1">
      <alignment horizontal="right"/>
    </xf>
    <xf numFmtId="0" fontId="3" fillId="0" borderId="0" xfId="0" applyFont="1" applyAlignment="1"/>
    <xf numFmtId="0" fontId="0" fillId="0" borderId="0" xfId="0" applyAlignment="1"/>
    <xf numFmtId="0" fontId="0" fillId="0" borderId="0" xfId="0" applyAlignment="1">
      <alignment wrapText="1"/>
    </xf>
    <xf numFmtId="0" fontId="0" fillId="0" borderId="0" xfId="0" applyAlignment="1">
      <alignment vertical="center"/>
    </xf>
    <xf numFmtId="0" fontId="19" fillId="0" borderId="0" xfId="0" applyFont="1" applyAlignment="1"/>
    <xf numFmtId="0" fontId="25" fillId="4" borderId="8" xfId="7" applyBorder="1"/>
    <xf numFmtId="0" fontId="25" fillId="4" borderId="8" xfId="7" applyBorder="1" applyAlignment="1"/>
    <xf numFmtId="0" fontId="23" fillId="4" borderId="19" xfId="25" applyBorder="1">
      <alignment horizontal="right"/>
    </xf>
    <xf numFmtId="0" fontId="25" fillId="4" borderId="5" xfId="7" applyBorder="1"/>
    <xf numFmtId="0" fontId="25" fillId="4" borderId="16" xfId="7" applyBorder="1"/>
    <xf numFmtId="0" fontId="6" fillId="5" borderId="8" xfId="14" applyFont="1" applyBorder="1"/>
    <xf numFmtId="0" fontId="25" fillId="4" borderId="0" xfId="7" applyAlignment="1">
      <alignment horizontal="left" indent="2"/>
    </xf>
    <xf numFmtId="0" fontId="25" fillId="4" borderId="0" xfId="7" applyAlignment="1">
      <alignment horizontal="center" wrapText="1"/>
    </xf>
    <xf numFmtId="0" fontId="11" fillId="5" borderId="0" xfId="14" applyFont="1" applyAlignment="1"/>
    <xf numFmtId="0" fontId="25" fillId="4" borderId="8" xfId="7" applyBorder="1" applyAlignment="1">
      <alignment vertical="center"/>
    </xf>
    <xf numFmtId="0" fontId="6" fillId="5" borderId="12" xfId="14" applyFont="1" applyBorder="1"/>
    <xf numFmtId="0" fontId="6" fillId="5" borderId="13" xfId="14" applyFont="1" applyBorder="1"/>
    <xf numFmtId="0" fontId="6" fillId="5" borderId="14" xfId="14" applyFont="1" applyBorder="1"/>
    <xf numFmtId="0" fontId="6" fillId="5" borderId="3" xfId="14" applyFont="1" applyBorder="1"/>
    <xf numFmtId="0" fontId="23" fillId="4" borderId="0" xfId="31" applyBorder="1">
      <alignment horizontal="center" wrapText="1"/>
    </xf>
    <xf numFmtId="0" fontId="10" fillId="5" borderId="0" xfId="14" applyFont="1" applyAlignment="1">
      <alignment horizontal="left" indent="2"/>
    </xf>
    <xf numFmtId="0" fontId="25" fillId="4" borderId="0" xfId="7" applyAlignment="1">
      <alignment horizontal="left" indent="3"/>
    </xf>
    <xf numFmtId="0" fontId="23" fillId="4" borderId="8" xfId="31" applyBorder="1">
      <alignment horizontal="center" wrapText="1"/>
    </xf>
    <xf numFmtId="0" fontId="23" fillId="5" borderId="3" xfId="16" applyBorder="1" applyAlignment="1">
      <alignment horizontal="left"/>
    </xf>
    <xf numFmtId="0" fontId="25" fillId="4" borderId="15" xfId="7" applyBorder="1"/>
    <xf numFmtId="0" fontId="29" fillId="5" borderId="13" xfId="15" applyBorder="1">
      <alignment vertical="top" wrapText="1"/>
    </xf>
    <xf numFmtId="0" fontId="29" fillId="5" borderId="0" xfId="15" applyBorder="1">
      <alignment vertical="top" wrapText="1"/>
    </xf>
    <xf numFmtId="0" fontId="6" fillId="5" borderId="0" xfId="14" applyFont="1" applyAlignment="1"/>
    <xf numFmtId="0" fontId="23" fillId="4" borderId="7" xfId="25" applyBorder="1">
      <alignment horizontal="right"/>
    </xf>
    <xf numFmtId="0" fontId="28" fillId="5" borderId="0" xfId="13" applyBorder="1">
      <alignment horizontal="right"/>
    </xf>
    <xf numFmtId="0" fontId="29" fillId="5" borderId="8" xfId="15" applyBorder="1">
      <alignment vertical="top" wrapText="1"/>
    </xf>
    <xf numFmtId="0" fontId="23" fillId="4" borderId="0" xfId="25" applyBorder="1">
      <alignment horizontal="right"/>
    </xf>
    <xf numFmtId="0" fontId="23" fillId="4" borderId="7" xfId="25" applyBorder="1" applyAlignment="1">
      <alignment horizontal="right" vertical="center"/>
    </xf>
    <xf numFmtId="171" fontId="18" fillId="2" borderId="2" xfId="8" applyFont="1" applyFill="1" applyBorder="1">
      <protection locked="0"/>
    </xf>
    <xf numFmtId="172" fontId="18" fillId="2" borderId="2" xfId="30" applyFont="1" applyFill="1" applyBorder="1" applyAlignment="1">
      <alignment horizontal="left" wrapText="1"/>
      <protection locked="0"/>
    </xf>
    <xf numFmtId="0" fontId="6" fillId="5" borderId="0" xfId="14" applyFont="1"/>
    <xf numFmtId="0" fontId="23" fillId="5" borderId="0" xfId="16" applyAlignment="1"/>
    <xf numFmtId="173" fontId="35" fillId="3" borderId="0" xfId="9" applyFont="1" applyFill="1" applyBorder="1" applyAlignment="1">
      <alignment horizontal="center" wrapText="1"/>
    </xf>
    <xf numFmtId="0" fontId="27" fillId="5" borderId="0" xfId="12" applyBorder="1"/>
    <xf numFmtId="0" fontId="23" fillId="4" borderId="5" xfId="25" applyBorder="1">
      <alignment horizontal="right"/>
    </xf>
    <xf numFmtId="0" fontId="23" fillId="4" borderId="0" xfId="25" applyBorder="1" applyAlignment="1">
      <alignment horizontal="right" vertical="center"/>
    </xf>
    <xf numFmtId="0" fontId="25" fillId="0" borderId="0" xfId="7" applyFill="1"/>
    <xf numFmtId="0" fontId="33" fillId="4" borderId="0" xfId="7" applyFont="1" applyAlignment="1">
      <alignment horizontal="left"/>
    </xf>
    <xf numFmtId="0" fontId="33" fillId="4" borderId="0" xfId="29" applyFont="1" applyBorder="1">
      <alignment horizontal="left"/>
    </xf>
    <xf numFmtId="0" fontId="33" fillId="4" borderId="0" xfId="7" applyFont="1" applyAlignment="1">
      <alignment horizontal="right"/>
    </xf>
    <xf numFmtId="0" fontId="22" fillId="5" borderId="1" xfId="5">
      <alignment horizontal="center"/>
    </xf>
    <xf numFmtId="169" fontId="22" fillId="5" borderId="1" xfId="10">
      <alignment horizontal="center" vertical="center"/>
    </xf>
    <xf numFmtId="0" fontId="25" fillId="4" borderId="0" xfId="7"/>
    <xf numFmtId="0" fontId="25" fillId="4" borderId="0" xfId="7" applyAlignment="1"/>
    <xf numFmtId="0" fontId="27" fillId="5" borderId="3" xfId="12" applyBorder="1"/>
    <xf numFmtId="0" fontId="25" fillId="4" borderId="0" xfId="29" applyBorder="1">
      <alignment horizontal="left"/>
    </xf>
    <xf numFmtId="0" fontId="29" fillId="5" borderId="0" xfId="15" applyBorder="1" applyAlignment="1">
      <alignment vertical="top"/>
    </xf>
    <xf numFmtId="0" fontId="27" fillId="5" borderId="3" xfId="12" applyBorder="1" applyAlignment="1">
      <alignment horizontal="left" indent="1"/>
    </xf>
    <xf numFmtId="0" fontId="29" fillId="5" borderId="3" xfId="15" applyBorder="1">
      <alignment vertical="top" wrapText="1"/>
    </xf>
    <xf numFmtId="0" fontId="6" fillId="0" borderId="0" xfId="14" applyFont="1" applyFill="1"/>
    <xf numFmtId="0" fontId="29" fillId="0" borderId="0" xfId="15" applyFill="1" applyBorder="1">
      <alignment vertical="top" wrapText="1"/>
    </xf>
    <xf numFmtId="0" fontId="36" fillId="4" borderId="1" xfId="28" applyFont="1" applyAlignment="1">
      <alignment vertical="top" wrapText="1"/>
    </xf>
    <xf numFmtId="0" fontId="37" fillId="4" borderId="1" xfId="26" applyFont="1">
      <alignment horizontal="center" vertical="center" wrapText="1"/>
    </xf>
    <xf numFmtId="0" fontId="38" fillId="4" borderId="8" xfId="7" applyFont="1" applyBorder="1"/>
    <xf numFmtId="0" fontId="38" fillId="0" borderId="0" xfId="7" applyFont="1" applyFill="1"/>
    <xf numFmtId="0" fontId="37" fillId="0" borderId="0" xfId="26" applyFont="1" applyFill="1" applyBorder="1">
      <alignment horizontal="center" vertical="center" wrapText="1"/>
    </xf>
    <xf numFmtId="0" fontId="36" fillId="4" borderId="8" xfId="7" applyFont="1" applyBorder="1"/>
    <xf numFmtId="0" fontId="36" fillId="0" borderId="0" xfId="7" applyFont="1" applyFill="1"/>
    <xf numFmtId="0" fontId="36" fillId="4" borderId="1" xfId="27" applyFont="1" applyAlignment="1">
      <alignment horizontal="center" vertical="top" wrapText="1"/>
    </xf>
    <xf numFmtId="0" fontId="39" fillId="0" borderId="0" xfId="0" applyFont="1">
      <alignment horizontal="right"/>
    </xf>
    <xf numFmtId="0" fontId="36" fillId="4" borderId="16" xfId="7" applyFont="1" applyBorder="1"/>
    <xf numFmtId="0" fontId="23" fillId="4" borderId="0" xfId="11" applyFont="1" applyBorder="1">
      <alignment horizontal="left"/>
    </xf>
    <xf numFmtId="0" fontId="36" fillId="4" borderId="0" xfId="7" applyFont="1"/>
    <xf numFmtId="0" fontId="36" fillId="4" borderId="0" xfId="7" applyFont="1" applyAlignment="1"/>
    <xf numFmtId="0" fontId="31" fillId="4" borderId="0" xfId="18" applyBorder="1" applyAlignment="1">
      <alignment horizontal="left" indent="1"/>
    </xf>
    <xf numFmtId="0" fontId="36" fillId="4" borderId="0" xfId="7" applyFont="1" applyAlignment="1">
      <alignment vertical="center"/>
    </xf>
    <xf numFmtId="0" fontId="32" fillId="4" borderId="0" xfId="18" applyFont="1" applyBorder="1" applyAlignment="1">
      <alignment horizontal="left" indent="1"/>
    </xf>
    <xf numFmtId="0" fontId="40" fillId="4" borderId="0" xfId="25" applyFont="1" applyBorder="1">
      <alignment horizontal="right"/>
    </xf>
    <xf numFmtId="0" fontId="40" fillId="4" borderId="0" xfId="25" applyFont="1" applyBorder="1" applyAlignment="1">
      <alignment horizontal="right" vertical="center"/>
    </xf>
    <xf numFmtId="0" fontId="32" fillId="4" borderId="0" xfId="19" applyBorder="1"/>
    <xf numFmtId="0" fontId="33" fillId="4" borderId="0" xfId="19" applyFont="1" applyBorder="1"/>
    <xf numFmtId="0" fontId="33" fillId="4" borderId="0" xfId="20" applyBorder="1">
      <alignment horizontal="left"/>
    </xf>
    <xf numFmtId="0" fontId="25" fillId="4" borderId="0" xfId="7" applyAlignment="1">
      <alignment horizontal="center"/>
    </xf>
    <xf numFmtId="0" fontId="23" fillId="4" borderId="0" xfId="24" applyBorder="1">
      <alignment horizontal="right"/>
    </xf>
    <xf numFmtId="0" fontId="25" fillId="4" borderId="0" xfId="7" applyAlignment="1">
      <alignment horizontal="left"/>
    </xf>
    <xf numFmtId="0" fontId="25" fillId="4" borderId="0" xfId="7" applyAlignment="1">
      <alignment wrapText="1"/>
    </xf>
    <xf numFmtId="0" fontId="25" fillId="4" borderId="0" xfId="7" applyAlignment="1">
      <alignment horizontal="left" indent="1"/>
    </xf>
    <xf numFmtId="0" fontId="25" fillId="4" borderId="0" xfId="7" quotePrefix="1"/>
    <xf numFmtId="0" fontId="23" fillId="4" borderId="0" xfId="4" applyBorder="1"/>
    <xf numFmtId="0" fontId="33" fillId="4" borderId="0" xfId="21" applyBorder="1">
      <alignment horizontal="center" wrapText="1"/>
    </xf>
    <xf numFmtId="0" fontId="25" fillId="4" borderId="0" xfId="7" applyAlignment="1">
      <alignment vertical="top" wrapText="1"/>
    </xf>
    <xf numFmtId="0" fontId="25" fillId="4" borderId="0" xfId="29" applyBorder="1" applyAlignment="1"/>
    <xf numFmtId="174" fontId="25" fillId="4" borderId="0" xfId="7" applyNumberFormat="1"/>
    <xf numFmtId="0" fontId="33" fillId="4" borderId="0" xfId="20" applyBorder="1" applyAlignment="1"/>
    <xf numFmtId="174" fontId="25" fillId="4" borderId="0" xfId="7" applyNumberFormat="1" applyAlignment="1"/>
    <xf numFmtId="0" fontId="25" fillId="4" borderId="0" xfId="7" applyAlignment="1">
      <alignment vertical="top"/>
    </xf>
    <xf numFmtId="0" fontId="33" fillId="4" borderId="0" xfId="18" applyFont="1" applyBorder="1" applyAlignment="1">
      <alignment horizontal="left" indent="1"/>
    </xf>
    <xf numFmtId="173" fontId="42" fillId="3" borderId="0" xfId="9" applyFont="1" applyFill="1" applyBorder="1" applyAlignment="1">
      <alignment horizontal="center" wrapText="1"/>
    </xf>
    <xf numFmtId="0" fontId="33" fillId="4" borderId="0" xfId="21" applyBorder="1" applyAlignment="1">
      <alignment horizontal="left"/>
    </xf>
    <xf numFmtId="0" fontId="33" fillId="4" borderId="0" xfId="21" applyBorder="1" applyAlignment="1">
      <alignment horizontal="right"/>
    </xf>
    <xf numFmtId="0" fontId="4" fillId="4" borderId="0" xfId="22" applyFont="1" applyBorder="1" applyAlignment="1">
      <alignment horizontal="right"/>
    </xf>
    <xf numFmtId="0" fontId="33" fillId="4" borderId="0" xfId="21" applyBorder="1" applyAlignment="1">
      <alignment horizontal="right" vertical="center"/>
    </xf>
    <xf numFmtId="0" fontId="33" fillId="4" borderId="0" xfId="21" quotePrefix="1" applyBorder="1" applyAlignment="1">
      <alignment horizontal="left" vertical="center"/>
    </xf>
    <xf numFmtId="0" fontId="33" fillId="4" borderId="0" xfId="21" quotePrefix="1" applyBorder="1" applyAlignment="1">
      <alignment horizontal="right"/>
    </xf>
    <xf numFmtId="173" fontId="33" fillId="4" borderId="0" xfId="9" applyFont="1" applyFill="1" applyBorder="1" applyAlignment="1">
      <alignment horizontal="center" wrapText="1"/>
    </xf>
    <xf numFmtId="0" fontId="33" fillId="4" borderId="0" xfId="21" applyBorder="1" applyAlignment="1">
      <alignment horizontal="left" vertical="center"/>
    </xf>
    <xf numFmtId="0" fontId="33" fillId="4" borderId="0" xfId="21" applyBorder="1" applyAlignment="1">
      <alignment horizontal="center" vertical="center" wrapText="1"/>
    </xf>
    <xf numFmtId="0" fontId="25" fillId="4" borderId="0" xfId="7" applyAlignment="1">
      <alignment horizontal="left" wrapText="1" indent="1"/>
    </xf>
    <xf numFmtId="164" fontId="33" fillId="4" borderId="0" xfId="7" quotePrefix="1" applyNumberFormat="1" applyFont="1" applyAlignment="1">
      <alignment horizontal="left"/>
    </xf>
    <xf numFmtId="0" fontId="33" fillId="4" borderId="0" xfId="20" applyBorder="1" applyAlignment="1">
      <alignment vertical="center"/>
    </xf>
    <xf numFmtId="0" fontId="33" fillId="4" borderId="0" xfId="20" applyBorder="1" applyAlignment="1">
      <alignment horizontal="left" vertical="center"/>
    </xf>
    <xf numFmtId="0" fontId="23" fillId="4" borderId="13" xfId="31" applyBorder="1">
      <alignment horizontal="center" wrapText="1"/>
    </xf>
    <xf numFmtId="0" fontId="23" fillId="4" borderId="0" xfId="4" applyBorder="1" applyAlignment="1">
      <alignment horizontal="left"/>
    </xf>
    <xf numFmtId="173" fontId="33" fillId="4" borderId="0" xfId="9" applyFont="1" applyFill="1" applyBorder="1" applyAlignment="1">
      <alignment horizontal="center" vertical="top" wrapText="1"/>
    </xf>
    <xf numFmtId="0" fontId="24" fillId="0" borderId="1" xfId="6">
      <protection locked="0"/>
    </xf>
    <xf numFmtId="0" fontId="23" fillId="4" borderId="0" xfId="31" applyBorder="1" applyAlignment="1">
      <alignment wrapText="1"/>
    </xf>
    <xf numFmtId="0" fontId="6" fillId="5" borderId="12" xfId="14" applyFont="1" applyBorder="1" applyAlignment="1"/>
    <xf numFmtId="0" fontId="6" fillId="5" borderId="3" xfId="14" applyFont="1" applyBorder="1" applyAlignment="1"/>
    <xf numFmtId="0" fontId="23" fillId="5" borderId="3" xfId="16" applyBorder="1" applyAlignment="1"/>
    <xf numFmtId="0" fontId="23" fillId="4" borderId="7" xfId="25" applyBorder="1" applyAlignment="1"/>
    <xf numFmtId="0" fontId="23" fillId="4" borderId="19" xfId="25" applyBorder="1" applyAlignment="1"/>
    <xf numFmtId="0" fontId="25" fillId="4" borderId="0" xfId="29" applyBorder="1" applyAlignment="1">
      <alignment horizontal="left" indent="2"/>
    </xf>
    <xf numFmtId="0" fontId="25" fillId="4" borderId="0" xfId="29" applyBorder="1" applyAlignment="1">
      <alignment horizontal="right"/>
    </xf>
    <xf numFmtId="175" fontId="24" fillId="0" borderId="1" xfId="6" applyNumberFormat="1">
      <protection locked="0"/>
    </xf>
    <xf numFmtId="175" fontId="4" fillId="4" borderId="4" xfId="22" applyNumberFormat="1" applyFont="1" applyAlignment="1">
      <alignment horizontal="right"/>
    </xf>
    <xf numFmtId="175" fontId="4" fillId="4" borderId="20" xfId="22" applyNumberFormat="1" applyFont="1" applyBorder="1" applyAlignment="1">
      <alignment horizontal="right"/>
    </xf>
    <xf numFmtId="175" fontId="25" fillId="4" borderId="1" xfId="3" applyNumberFormat="1" applyFont="1" applyBorder="1" applyProtection="1">
      <alignment horizontal="right"/>
    </xf>
    <xf numFmtId="175" fontId="25" fillId="4" borderId="21" xfId="3" applyNumberFormat="1" applyFont="1" applyBorder="1" applyProtection="1">
      <alignment horizontal="right"/>
    </xf>
    <xf numFmtId="175" fontId="25" fillId="4" borderId="22" xfId="3" applyNumberFormat="1" applyFont="1" applyBorder="1" applyProtection="1">
      <alignment horizontal="right"/>
    </xf>
    <xf numFmtId="175" fontId="25" fillId="4" borderId="23" xfId="3" applyNumberFormat="1" applyFont="1" applyBorder="1" applyProtection="1">
      <alignment horizontal="right"/>
    </xf>
    <xf numFmtId="176" fontId="24" fillId="0" borderId="1" xfId="6" applyNumberFormat="1">
      <protection locked="0"/>
    </xf>
    <xf numFmtId="177" fontId="24" fillId="0" borderId="1" xfId="6" applyNumberFormat="1">
      <protection locked="0"/>
    </xf>
    <xf numFmtId="177" fontId="4" fillId="4" borderId="4" xfId="22" applyNumberFormat="1" applyFont="1" applyAlignment="1">
      <alignment horizontal="right"/>
    </xf>
    <xf numFmtId="178" fontId="4" fillId="4" borderId="4" xfId="22" applyNumberFormat="1" applyFont="1" applyAlignment="1">
      <alignment horizontal="right"/>
    </xf>
    <xf numFmtId="179" fontId="24" fillId="0" borderId="1" xfId="6" applyNumberFormat="1">
      <protection locked="0"/>
    </xf>
    <xf numFmtId="180" fontId="24" fillId="0" borderId="1" xfId="6" applyNumberFormat="1">
      <protection locked="0"/>
    </xf>
    <xf numFmtId="0" fontId="24" fillId="0" borderId="1" xfId="6" applyAlignment="1">
      <alignment wrapText="1"/>
      <protection locked="0"/>
    </xf>
    <xf numFmtId="0" fontId="44" fillId="0" borderId="1" xfId="6" applyFont="1" applyAlignment="1">
      <alignment vertical="top"/>
      <protection locked="0"/>
    </xf>
    <xf numFmtId="0" fontId="44" fillId="0" borderId="1" xfId="6" applyFont="1" applyAlignment="1">
      <alignment vertical="top" wrapText="1"/>
      <protection locked="0"/>
    </xf>
    <xf numFmtId="0" fontId="0" fillId="0" borderId="0" xfId="0" applyAlignment="1">
      <alignment horizontal="left" indent="2"/>
    </xf>
    <xf numFmtId="0" fontId="0" fillId="0" borderId="0" xfId="0" quotePrefix="1" applyAlignment="1">
      <alignment horizontal="left" indent="2"/>
    </xf>
    <xf numFmtId="0" fontId="36" fillId="4" borderId="21" xfId="28" applyFont="1" applyBorder="1" applyAlignment="1">
      <alignment horizontal="left" vertical="top" wrapText="1"/>
    </xf>
    <xf numFmtId="0" fontId="37" fillId="4" borderId="21" xfId="26" applyFont="1" applyBorder="1">
      <alignment horizontal="center" vertical="center" wrapText="1"/>
    </xf>
    <xf numFmtId="0" fontId="25" fillId="4" borderId="26" xfId="7" applyBorder="1" applyAlignment="1">
      <alignment horizontal="left" vertical="top" wrapText="1"/>
    </xf>
    <xf numFmtId="0" fontId="36" fillId="4" borderId="1" xfId="28" applyFont="1" applyAlignment="1">
      <alignment horizontal="left" vertical="top" wrapText="1"/>
    </xf>
    <xf numFmtId="0" fontId="25" fillId="4" borderId="5" xfId="7" applyBorder="1" applyAlignment="1">
      <alignment horizontal="left" vertical="top" wrapText="1"/>
    </xf>
    <xf numFmtId="0" fontId="25" fillId="4" borderId="0" xfId="7" applyAlignment="1">
      <alignment horizontal="right"/>
    </xf>
    <xf numFmtId="0" fontId="25" fillId="4" borderId="0" xfId="7" applyAlignment="1">
      <alignment horizontal="right" vertical="top"/>
    </xf>
    <xf numFmtId="0" fontId="41" fillId="4" borderId="0" xfId="3" applyFont="1" applyBorder="1" applyProtection="1">
      <alignment horizontal="right"/>
    </xf>
    <xf numFmtId="0" fontId="45" fillId="0" borderId="1" xfId="6" applyFont="1" applyAlignment="1">
      <alignment horizontal="center" vertical="top"/>
      <protection locked="0"/>
    </xf>
    <xf numFmtId="177" fontId="25" fillId="4" borderId="1" xfId="2" applyNumberFormat="1" applyFont="1" applyBorder="1" applyAlignment="1" applyProtection="1">
      <alignment horizontal="right"/>
      <protection locked="0"/>
    </xf>
    <xf numFmtId="0" fontId="30" fillId="37" borderId="0" xfId="17" applyFill="1" applyAlignment="1">
      <alignment horizontal="left"/>
    </xf>
    <xf numFmtId="0" fontId="0" fillId="37" borderId="0" xfId="0" applyFill="1" applyAlignment="1">
      <alignment vertical="top" wrapText="1"/>
    </xf>
    <xf numFmtId="0" fontId="43" fillId="37" borderId="0" xfId="17" applyFont="1" applyFill="1" applyAlignment="1">
      <alignment vertical="top" wrapText="1"/>
    </xf>
    <xf numFmtId="0" fontId="0" fillId="37" borderId="0" xfId="0" applyFill="1" applyAlignment="1">
      <alignment horizontal="left"/>
    </xf>
    <xf numFmtId="0" fontId="43" fillId="37" borderId="0" xfId="17" applyFont="1" applyFill="1" applyAlignment="1">
      <alignment horizontal="left"/>
    </xf>
    <xf numFmtId="0" fontId="7" fillId="37" borderId="3" xfId="0" applyFont="1" applyFill="1" applyBorder="1" applyAlignment="1"/>
    <xf numFmtId="0" fontId="7" fillId="37" borderId="0" xfId="0" applyFont="1" applyFill="1" applyAlignment="1">
      <alignment horizontal="left" vertical="top" wrapText="1"/>
    </xf>
    <xf numFmtId="0" fontId="7" fillId="37" borderId="8" xfId="0" applyFont="1" applyFill="1" applyBorder="1" applyAlignment="1"/>
    <xf numFmtId="0" fontId="64" fillId="37" borderId="0" xfId="78" applyFont="1" applyFill="1" applyAlignment="1">
      <alignment horizontal="left" vertical="top"/>
    </xf>
    <xf numFmtId="0" fontId="15" fillId="37" borderId="0" xfId="0" applyFont="1" applyFill="1" applyAlignment="1"/>
    <xf numFmtId="0" fontId="62" fillId="37" borderId="0" xfId="0" applyFont="1" applyFill="1" applyAlignment="1">
      <alignment horizontal="left"/>
    </xf>
    <xf numFmtId="0" fontId="0" fillId="37" borderId="0" xfId="0" applyFill="1">
      <alignment horizontal="right"/>
    </xf>
    <xf numFmtId="0" fontId="8" fillId="37" borderId="0" xfId="0" applyFont="1" applyFill="1" applyAlignment="1">
      <alignment horizontal="left"/>
    </xf>
    <xf numFmtId="0" fontId="0" fillId="37" borderId="3" xfId="0" applyFill="1" applyBorder="1">
      <alignment horizontal="right"/>
    </xf>
    <xf numFmtId="0" fontId="42" fillId="37" borderId="0" xfId="0" applyFont="1" applyFill="1" applyAlignment="1">
      <alignment horizontal="left"/>
    </xf>
    <xf numFmtId="0" fontId="0" fillId="37" borderId="8" xfId="0" applyFill="1" applyBorder="1">
      <alignment horizontal="right"/>
    </xf>
    <xf numFmtId="49" fontId="0" fillId="37" borderId="0" xfId="0" applyNumberFormat="1" applyFill="1" applyAlignment="1">
      <alignment horizontal="left"/>
    </xf>
    <xf numFmtId="0" fontId="34" fillId="37" borderId="0" xfId="23" applyFill="1" applyBorder="1" applyAlignment="1" applyProtection="1">
      <alignment horizontal="left"/>
    </xf>
    <xf numFmtId="0" fontId="0" fillId="37" borderId="15" xfId="0" applyFill="1" applyBorder="1">
      <alignment horizontal="right"/>
    </xf>
    <xf numFmtId="0" fontId="0" fillId="37" borderId="5" xfId="0" applyFill="1" applyBorder="1">
      <alignment horizontal="right"/>
    </xf>
    <xf numFmtId="0" fontId="0" fillId="37" borderId="16" xfId="0" applyFill="1" applyBorder="1">
      <alignment horizontal="right"/>
    </xf>
    <xf numFmtId="0" fontId="0" fillId="37" borderId="12" xfId="0" applyFill="1" applyBorder="1">
      <alignment horizontal="right"/>
    </xf>
    <xf numFmtId="0" fontId="0" fillId="37" borderId="13" xfId="0" applyFill="1" applyBorder="1">
      <alignment horizontal="right"/>
    </xf>
    <xf numFmtId="0" fontId="0" fillId="37" borderId="14" xfId="0" applyFill="1" applyBorder="1">
      <alignment horizontal="right"/>
    </xf>
    <xf numFmtId="0" fontId="16" fillId="37" borderId="3" xfId="0" applyFont="1" applyFill="1" applyBorder="1" applyAlignment="1">
      <alignment horizontal="centerContinuous"/>
    </xf>
    <xf numFmtId="0" fontId="17" fillId="37" borderId="3" xfId="0" applyFont="1" applyFill="1" applyBorder="1" applyAlignment="1">
      <alignment horizontal="centerContinuous"/>
    </xf>
    <xf numFmtId="0" fontId="13" fillId="37" borderId="3" xfId="0" applyFont="1" applyFill="1" applyBorder="1" applyAlignment="1">
      <alignment horizontal="centerContinuous" vertical="center" wrapText="1"/>
    </xf>
    <xf numFmtId="0" fontId="14" fillId="37" borderId="3" xfId="0" applyFont="1" applyFill="1" applyBorder="1" applyAlignment="1">
      <alignment horizontal="centerContinuous"/>
    </xf>
    <xf numFmtId="0" fontId="5" fillId="37" borderId="0" xfId="0" applyFont="1" applyFill="1" applyAlignment="1">
      <alignment horizontal="centerContinuous"/>
    </xf>
    <xf numFmtId="0" fontId="14" fillId="37" borderId="0" xfId="0" applyFont="1" applyFill="1" applyAlignment="1">
      <alignment horizontal="left" vertical="top" indent="1"/>
    </xf>
    <xf numFmtId="0" fontId="7" fillId="37" borderId="0" xfId="0" applyFont="1" applyFill="1">
      <alignment horizontal="right"/>
    </xf>
    <xf numFmtId="0" fontId="29" fillId="37" borderId="0" xfId="0" applyFont="1" applyFill="1" applyAlignment="1">
      <alignment horizontal="left" vertical="top" wrapText="1"/>
    </xf>
    <xf numFmtId="0" fontId="65" fillId="37" borderId="0" xfId="0" applyFont="1" applyFill="1" applyAlignment="1">
      <alignment horizontal="centerContinuous"/>
    </xf>
    <xf numFmtId="0" fontId="66" fillId="37" borderId="3" xfId="0" applyFont="1" applyFill="1" applyBorder="1" applyAlignment="1">
      <alignment horizontal="centerContinuous"/>
    </xf>
    <xf numFmtId="0" fontId="42" fillId="4" borderId="0" xfId="21" applyFont="1" applyBorder="1" applyAlignment="1">
      <alignment horizontal="center" vertical="center" wrapText="1"/>
    </xf>
    <xf numFmtId="175" fontId="4" fillId="4" borderId="28" xfId="22" applyNumberFormat="1" applyFont="1" applyBorder="1" applyAlignment="1">
      <alignment horizontal="right"/>
    </xf>
    <xf numFmtId="175" fontId="4" fillId="4" borderId="0" xfId="22" applyNumberFormat="1" applyFont="1" applyBorder="1" applyAlignment="1">
      <alignment horizontal="right"/>
    </xf>
    <xf numFmtId="175" fontId="4" fillId="4" borderId="38" xfId="22" applyNumberFormat="1" applyFont="1" applyBorder="1" applyAlignment="1">
      <alignment horizontal="right"/>
    </xf>
    <xf numFmtId="0" fontId="7" fillId="37" borderId="3" xfId="0" applyFont="1" applyFill="1" applyBorder="1">
      <alignment horizontal="right"/>
    </xf>
    <xf numFmtId="0" fontId="7" fillId="37" borderId="8" xfId="0" applyFont="1" applyFill="1" applyBorder="1">
      <alignment horizontal="right"/>
    </xf>
    <xf numFmtId="0" fontId="7" fillId="37" borderId="0" xfId="0" applyFont="1" applyFill="1" applyAlignment="1">
      <alignment horizontal="centerContinuous"/>
    </xf>
    <xf numFmtId="0" fontId="7" fillId="37" borderId="8" xfId="0" applyFont="1" applyFill="1" applyBorder="1" applyAlignment="1">
      <alignment horizontal="centerContinuous"/>
    </xf>
    <xf numFmtId="0" fontId="7" fillId="37" borderId="15" xfId="0" applyFont="1" applyFill="1" applyBorder="1">
      <alignment horizontal="right"/>
    </xf>
    <xf numFmtId="0" fontId="7" fillId="37" borderId="5" xfId="0" applyFont="1" applyFill="1" applyBorder="1">
      <alignment horizontal="right"/>
    </xf>
    <xf numFmtId="0" fontId="7" fillId="37" borderId="16" xfId="0" applyFont="1" applyFill="1" applyBorder="1">
      <alignment horizontal="right"/>
    </xf>
    <xf numFmtId="0" fontId="7" fillId="37" borderId="12" xfId="0" applyFont="1" applyFill="1" applyBorder="1" applyAlignment="1"/>
    <xf numFmtId="0" fontId="7" fillId="37" borderId="13" xfId="0" applyFont="1" applyFill="1" applyBorder="1" applyAlignment="1"/>
    <xf numFmtId="0" fontId="7" fillId="37" borderId="13" xfId="0" applyFont="1" applyFill="1" applyBorder="1">
      <alignment horizontal="right"/>
    </xf>
    <xf numFmtId="0" fontId="7" fillId="37" borderId="14" xfId="0" applyFont="1" applyFill="1" applyBorder="1">
      <alignment horizontal="right"/>
    </xf>
    <xf numFmtId="0" fontId="7" fillId="37" borderId="17" xfId="0" applyFont="1" applyFill="1" applyBorder="1">
      <alignment horizontal="right"/>
    </xf>
    <xf numFmtId="0" fontId="7" fillId="37" borderId="9" xfId="0" applyFont="1" applyFill="1" applyBorder="1">
      <alignment horizontal="right"/>
    </xf>
    <xf numFmtId="0" fontId="7" fillId="37" borderId="11" xfId="0" applyFont="1" applyFill="1" applyBorder="1">
      <alignment horizontal="right"/>
    </xf>
    <xf numFmtId="0" fontId="7" fillId="37" borderId="18" xfId="0" applyFont="1" applyFill="1" applyBorder="1" applyAlignment="1"/>
    <xf numFmtId="0" fontId="7" fillId="37" borderId="6" xfId="0" applyFont="1" applyFill="1" applyBorder="1" applyAlignment="1"/>
    <xf numFmtId="0" fontId="67" fillId="4" borderId="0" xfId="29" applyFont="1" applyBorder="1">
      <alignment horizontal="left"/>
    </xf>
    <xf numFmtId="175" fontId="68" fillId="4" borderId="0" xfId="22" applyNumberFormat="1" applyFont="1" applyBorder="1" applyAlignment="1">
      <alignment horizontal="right"/>
    </xf>
    <xf numFmtId="0" fontId="25" fillId="4" borderId="0" xfId="29" applyFont="1" applyBorder="1">
      <alignment horizontal="left"/>
    </xf>
    <xf numFmtId="0" fontId="25" fillId="4" borderId="0" xfId="7" applyFont="1" applyAlignment="1"/>
    <xf numFmtId="0" fontId="23" fillId="4" borderId="7" xfId="25" applyFont="1" applyBorder="1">
      <alignment horizontal="right"/>
    </xf>
    <xf numFmtId="0" fontId="8" fillId="37" borderId="24" xfId="0" applyFont="1" applyFill="1" applyBorder="1" applyAlignment="1">
      <alignment horizontal="right"/>
    </xf>
    <xf numFmtId="0" fontId="8" fillId="37" borderId="25" xfId="0" applyFont="1" applyFill="1" applyBorder="1" applyAlignment="1">
      <alignment horizontal="right"/>
    </xf>
    <xf numFmtId="0" fontId="22" fillId="5" borderId="1" xfId="5" applyAlignment="1">
      <alignment horizontal="center"/>
    </xf>
    <xf numFmtId="169" fontId="22" fillId="5" borderId="21" xfId="10" applyBorder="1" applyAlignment="1">
      <alignment horizontal="center" vertical="center"/>
    </xf>
    <xf numFmtId="169" fontId="22" fillId="5" borderId="26" xfId="10" applyBorder="1" applyAlignment="1">
      <alignment horizontal="center" vertical="center"/>
    </xf>
    <xf numFmtId="169" fontId="22" fillId="5" borderId="27" xfId="10" applyBorder="1" applyAlignment="1">
      <alignment horizontal="center" vertical="center"/>
    </xf>
    <xf numFmtId="0" fontId="25" fillId="4" borderId="0" xfId="29" applyBorder="1" applyAlignment="1">
      <alignment horizontal="left"/>
    </xf>
    <xf numFmtId="0" fontId="23" fillId="4" borderId="0" xfId="31" applyBorder="1" applyAlignment="1">
      <alignment horizontal="center" wrapText="1"/>
    </xf>
    <xf numFmtId="0" fontId="0" fillId="0" borderId="0" xfId="0" applyAlignment="1">
      <alignment horizontal="right"/>
    </xf>
    <xf numFmtId="0" fontId="29" fillId="5" borderId="3" xfId="15" applyBorder="1" applyAlignment="1">
      <alignment horizontal="left" vertical="top" wrapText="1" indent="1"/>
    </xf>
    <xf numFmtId="0" fontId="29" fillId="5" borderId="0" xfId="15" applyBorder="1" applyAlignment="1">
      <alignment horizontal="left" vertical="top" wrapText="1" indent="1"/>
    </xf>
    <xf numFmtId="0" fontId="33" fillId="4" borderId="0" xfId="19" applyFont="1" applyBorder="1" applyAlignment="1"/>
    <xf numFmtId="169" fontId="22" fillId="5" borderId="1" xfId="10" applyAlignment="1">
      <alignment horizontal="center" vertical="center"/>
    </xf>
    <xf numFmtId="0" fontId="25" fillId="4" borderId="0" xfId="7" applyAlignment="1">
      <alignment wrapText="1"/>
    </xf>
    <xf numFmtId="0" fontId="33" fillId="4" borderId="0" xfId="21" applyBorder="1" applyAlignment="1">
      <alignment horizontal="center" wrapText="1"/>
    </xf>
    <xf numFmtId="0" fontId="33" fillId="4" borderId="0" xfId="21" applyBorder="1" applyAlignment="1">
      <alignment horizontal="center" vertical="center" wrapText="1"/>
    </xf>
    <xf numFmtId="0" fontId="33" fillId="4" borderId="10" xfId="21" applyBorder="1" applyAlignment="1">
      <alignment horizontal="center" vertical="center" wrapText="1"/>
    </xf>
    <xf numFmtId="0" fontId="22" fillId="0" borderId="1" xfId="1" applyAlignment="1">
      <alignment horizontal="center" vertical="center"/>
      <protection locked="0"/>
    </xf>
    <xf numFmtId="169" fontId="22" fillId="5" borderId="21" xfId="10" applyBorder="1" applyAlignment="1">
      <alignment horizontal="center" vertical="center" wrapText="1"/>
    </xf>
    <xf numFmtId="169" fontId="22" fillId="5" borderId="27" xfId="10" applyBorder="1" applyAlignment="1">
      <alignment horizontal="center" vertical="center" wrapText="1"/>
    </xf>
    <xf numFmtId="0" fontId="22" fillId="5" borderId="21" xfId="5" applyBorder="1" applyAlignment="1">
      <alignment horizontal="center" wrapText="1"/>
    </xf>
    <xf numFmtId="0" fontId="22" fillId="5" borderId="27" xfId="5" applyBorder="1" applyAlignment="1">
      <alignment horizontal="center" wrapText="1"/>
    </xf>
    <xf numFmtId="0" fontId="22" fillId="0" borderId="21" xfId="1" applyBorder="1" applyAlignment="1">
      <alignment horizontal="center" wrapText="1"/>
      <protection locked="0"/>
    </xf>
    <xf numFmtId="0" fontId="22" fillId="0" borderId="27" xfId="1" applyBorder="1" applyAlignment="1">
      <alignment horizontal="center" wrapText="1"/>
      <protection locked="0"/>
    </xf>
  </cellXfs>
  <cellStyles count="80">
    <cellStyle name="20% - Accent1" xfId="55" builtinId="30" hidden="1"/>
    <cellStyle name="20% - Accent2" xfId="59" builtinId="34" hidden="1"/>
    <cellStyle name="20% - Accent3" xfId="63" builtinId="38" hidden="1"/>
    <cellStyle name="20% - Accent4" xfId="67" builtinId="42" hidden="1"/>
    <cellStyle name="20% - Accent5" xfId="71" builtinId="46" hidden="1"/>
    <cellStyle name="20% - Accent6" xfId="75" builtinId="50" hidden="1"/>
    <cellStyle name="40% - Accent1" xfId="56" builtinId="31" hidden="1"/>
    <cellStyle name="40% - Accent2" xfId="60" builtinId="35" hidden="1"/>
    <cellStyle name="40% - Accent3" xfId="64" builtinId="39" hidden="1"/>
    <cellStyle name="40% - Accent4" xfId="68" builtinId="43" hidden="1"/>
    <cellStyle name="40% - Accent5" xfId="72" builtinId="47" hidden="1"/>
    <cellStyle name="40% - Accent6" xfId="76" builtinId="51" hidden="1"/>
    <cellStyle name="60% - Accent1" xfId="57" builtinId="32" hidden="1"/>
    <cellStyle name="60% - Accent2" xfId="61" builtinId="36" hidden="1"/>
    <cellStyle name="60% - Accent3" xfId="65" builtinId="40" hidden="1"/>
    <cellStyle name="60% - Accent4" xfId="69" builtinId="44" hidden="1"/>
    <cellStyle name="60% - Accent5" xfId="73" builtinId="48" hidden="1"/>
    <cellStyle name="60% - Accent6" xfId="77" builtinId="52" hidden="1"/>
    <cellStyle name="Accent1" xfId="54" builtinId="29" hidden="1"/>
    <cellStyle name="Accent2" xfId="58" builtinId="33" hidden="1"/>
    <cellStyle name="Accent3" xfId="62" builtinId="37" hidden="1"/>
    <cellStyle name="Accent4" xfId="66" builtinId="41" hidden="1"/>
    <cellStyle name="Accent5" xfId="70" builtinId="45" hidden="1"/>
    <cellStyle name="Accent6" xfId="74" builtinId="49" hidden="1"/>
    <cellStyle name="AM Standard" xfId="1" xr:uid="{00000000-0005-0000-0000-000018000000}"/>
    <cellStyle name="Bad" xfId="43" builtinId="27" hidden="1"/>
    <cellStyle name="Calculation" xfId="47" builtinId="22" hidden="1"/>
    <cellStyle name="Check Cell" xfId="49" builtinId="23" hidden="1"/>
    <cellStyle name="Comma" xfId="32" builtinId="3" hidden="1"/>
    <cellStyle name="Comma [0]" xfId="33" builtinId="6" hidden="1"/>
    <cellStyle name="Comma(0)" xfId="2" xr:uid="{00000000-0005-0000-0000-00001E000000}"/>
    <cellStyle name="Comma(2)" xfId="3" xr:uid="{00000000-0005-0000-0000-00001F000000}"/>
    <cellStyle name="Comment" xfId="4" xr:uid="{00000000-0005-0000-0000-000020000000}"/>
    <cellStyle name="Company Name" xfId="5" xr:uid="{00000000-0005-0000-0000-000021000000}"/>
    <cellStyle name="Currency" xfId="34" builtinId="4" hidden="1"/>
    <cellStyle name="Currency [0]" xfId="35" builtinId="7" hidden="1"/>
    <cellStyle name="Data Input" xfId="6" xr:uid="{00000000-0005-0000-0000-000024000000}"/>
    <cellStyle name="Data Rows" xfId="7" xr:uid="{00000000-0005-0000-0000-000025000000}"/>
    <cellStyle name="Date" xfId="8" xr:uid="{00000000-0005-0000-0000-000026000000}"/>
    <cellStyle name="Date (short)" xfId="9" xr:uid="{00000000-0005-0000-0000-000027000000}"/>
    <cellStyle name="Disclosure Date" xfId="10" xr:uid="{00000000-0005-0000-0000-000028000000}"/>
    <cellStyle name="Explanatory Text" xfId="52" builtinId="53" hidden="1"/>
    <cellStyle name="Footnote" xfId="11" xr:uid="{00000000-0005-0000-0000-00002A000000}"/>
    <cellStyle name="Good" xfId="42" builtinId="26" hidden="1"/>
    <cellStyle name="Header 1" xfId="12" xr:uid="{00000000-0005-0000-0000-00002C000000}"/>
    <cellStyle name="Header Company" xfId="13" xr:uid="{00000000-0005-0000-0000-00002D000000}"/>
    <cellStyle name="Header Rows" xfId="14" xr:uid="{00000000-0005-0000-0000-00002E000000}"/>
    <cellStyle name="Header Text" xfId="15" xr:uid="{00000000-0005-0000-0000-00002F000000}"/>
    <cellStyle name="Header Version" xfId="16" xr:uid="{00000000-0005-0000-0000-000030000000}"/>
    <cellStyle name="Heading (guidelines)" xfId="78" xr:uid="{00000000-0005-0000-0000-000031000000}"/>
    <cellStyle name="Heading 1" xfId="38" builtinId="16" hidden="1"/>
    <cellStyle name="Heading 1 2" xfId="79" xr:uid="{00000000-0005-0000-0000-000033000000}"/>
    <cellStyle name="Heading 1-noindex" xfId="17" xr:uid="{00000000-0005-0000-0000-000034000000}"/>
    <cellStyle name="Heading 2" xfId="39" builtinId="17" hidden="1"/>
    <cellStyle name="Heading 3" xfId="40" builtinId="18" hidden="1"/>
    <cellStyle name="Heading 4" xfId="41" builtinId="19" hidden="1"/>
    <cellStyle name="Heading1" xfId="18" xr:uid="{00000000-0005-0000-0000-000038000000}"/>
    <cellStyle name="Heading2" xfId="19" xr:uid="{00000000-0005-0000-0000-000039000000}"/>
    <cellStyle name="Heading3" xfId="20" xr:uid="{00000000-0005-0000-0000-00003A000000}"/>
    <cellStyle name="Heading3WrapLow" xfId="21" xr:uid="{00000000-0005-0000-0000-00003B000000}"/>
    <cellStyle name="Heavy Box 2" xfId="22" xr:uid="{00000000-0005-0000-0000-00003C000000}"/>
    <cellStyle name="Hyperlink" xfId="23" builtinId="8" customBuiltin="1"/>
    <cellStyle name="Input" xfId="45" builtinId="20" hidden="1"/>
    <cellStyle name="Linked Cell" xfId="48" builtinId="24" hidden="1"/>
    <cellStyle name="Neutral" xfId="44" builtinId="28" hidden="1"/>
    <cellStyle name="Normal" xfId="0" builtinId="0" customBuiltin="1"/>
    <cellStyle name="Note" xfId="51" builtinId="10" hidden="1"/>
    <cellStyle name="Output" xfId="46" builtinId="21" hidden="1"/>
    <cellStyle name="Percent" xfId="36" builtinId="5" hidden="1"/>
    <cellStyle name="plus/less" xfId="24" xr:uid="{00000000-0005-0000-0000-000045000000}"/>
    <cellStyle name="RowRef" xfId="25" xr:uid="{00000000-0005-0000-0000-000046000000}"/>
    <cellStyle name="Table2Heading" xfId="26" xr:uid="{00000000-0005-0000-0000-000047000000}"/>
    <cellStyle name="TableNumber" xfId="27" xr:uid="{00000000-0005-0000-0000-000048000000}"/>
    <cellStyle name="TableText" xfId="28" xr:uid="{00000000-0005-0000-0000-000049000000}"/>
    <cellStyle name="Text" xfId="29" xr:uid="{00000000-0005-0000-0000-00004A000000}"/>
    <cellStyle name="Text rjustify" xfId="30" xr:uid="{00000000-0005-0000-0000-00004B000000}"/>
    <cellStyle name="Title" xfId="37" builtinId="15" hidden="1"/>
    <cellStyle name="Total" xfId="53" builtinId="25" hidden="1"/>
    <cellStyle name="Warning Text" xfId="50" builtinId="11" hidden="1"/>
    <cellStyle name="Year0" xfId="31" xr:uid="{00000000-0005-0000-0000-00004F000000}"/>
  </cellStyles>
  <dxfs count="51">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sharedStrings" Target="sharedStrings.xml" Id="rId13"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styles" Target="styles.xml" Id="rId12"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theme" Target="theme/theme1.xml" Id="rId11" /><Relationship Type="http://schemas.openxmlformats.org/officeDocument/2006/relationships/worksheet" Target="worksheets/sheet5.xml" Id="rId5" /><Relationship Type="http://schemas.openxmlformats.org/officeDocument/2006/relationships/worksheet" Target="worksheets/sheet10.xml" Id="rId10"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calcChain" Target="calcChain.xml" Id="rId14" /></Relationships>
</file>

<file path=xl/drawings/_rels/drawing1.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1</xdr:row>
      <xdr:rowOff>47625</xdr:rowOff>
    </xdr:from>
    <xdr:to>
      <xdr:col>1</xdr:col>
      <xdr:colOff>895350</xdr:colOff>
      <xdr:row>1</xdr:row>
      <xdr:rowOff>752475</xdr:rowOff>
    </xdr:to>
    <xdr:pic>
      <xdr:nvPicPr>
        <xdr:cNvPr id="2949" name="Picture 6" descr="ComComNZ colour.jpg">
          <a:extLst>
            <a:ext uri="{FF2B5EF4-FFF2-40B4-BE49-F238E27FC236}">
              <a16:creationId xmlns:a16="http://schemas.microsoft.com/office/drawing/2014/main" id="{00000000-0008-0000-0000-0000850B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209550"/>
          <a:ext cx="22860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ID Disclosures—EDB">
  <a:themeElements>
    <a:clrScheme name="Disclosure—Airports">
      <a:dk1>
        <a:srgbClr val="000000"/>
      </a:dk1>
      <a:lt1>
        <a:srgbClr val="FFFFFF"/>
      </a:lt1>
      <a:dk2>
        <a:srgbClr val="CCFFCC"/>
      </a:dk2>
      <a:lt2>
        <a:srgbClr val="FFFF99"/>
      </a:lt2>
      <a:accent1>
        <a:srgbClr val="0000FF"/>
      </a:accent1>
      <a:accent2>
        <a:srgbClr val="000000"/>
      </a:accent2>
      <a:accent3>
        <a:srgbClr val="C2E0FF"/>
      </a:accent3>
      <a:accent4>
        <a:srgbClr val="8064A2"/>
      </a:accent4>
      <a:accent5>
        <a:srgbClr val="0066CC"/>
      </a:accent5>
      <a:accent6>
        <a:srgbClr val="F79646"/>
      </a:accent6>
      <a:hlink>
        <a:srgbClr val="0000FF"/>
      </a:hlink>
      <a:folHlink>
        <a:srgbClr val="800080"/>
      </a:folHlink>
    </a:clrScheme>
    <a:fontScheme name="Custom 1">
      <a:majorFont>
        <a:latin typeface="Calibri"/>
        <a:ea typeface=""/>
        <a:cs typeface=""/>
      </a:majorFont>
      <a:minorFont>
        <a:latin typeface="Calibri"/>
        <a:ea typeface=""/>
        <a:cs typeface=""/>
      </a:minorFont>
    </a:fontScheme>
    <a:fmtScheme name="Median">
      <a:fillStyleLst>
        <a:solidFill>
          <a:schemeClr val="phClr"/>
        </a:solidFill>
        <a:solidFill>
          <a:schemeClr val="phClr">
            <a:tint val="50000"/>
          </a:schemeClr>
        </a:solidFill>
        <a:solidFill>
          <a:schemeClr val="phClr"/>
        </a:solidFill>
      </a:fillStyleLst>
      <a:lnStyleLst>
        <a:ln w="10000" cap="flat" cmpd="sng" algn="ctr">
          <a:solidFill>
            <a:schemeClr val="phClr"/>
          </a:solidFill>
          <a:prstDash val="solid"/>
        </a:ln>
        <a:ln w="19050" cap="flat" cmpd="sng" algn="ctr">
          <a:solidFill>
            <a:schemeClr val="phClr"/>
          </a:solidFill>
          <a:prstDash val="solid"/>
        </a:ln>
        <a:ln w="47625" cap="flat" cmpd="dbl" algn="ctr">
          <a:solidFill>
            <a:schemeClr val="phClr"/>
          </a:solidFill>
          <a:prstDash val="solid"/>
        </a:ln>
      </a:lnStyleLst>
      <a:effectStyleLst>
        <a:effectStyle>
          <a:effectLst>
            <a:outerShdw blurRad="38100" dist="30000" dir="5400000" rotWithShape="0">
              <a:srgbClr val="000000">
                <a:alpha val="45000"/>
              </a:srgbClr>
            </a:outerShdw>
          </a:effectLst>
        </a:effectStyle>
        <a:effectStyle>
          <a:effectLst>
            <a:outerShdw blurRad="38100" dist="30000" dir="5400000" rotWithShape="0">
              <a:srgbClr val="000000">
                <a:alpha val="45000"/>
              </a:srgbClr>
            </a:outerShdw>
          </a:effectLst>
        </a:effectStyle>
        <a:effectStyle>
          <a:effectLst>
            <a:outerShdw blurRad="38100" dist="25400" dir="5400000" rotWithShape="0">
              <a:srgbClr val="000000">
                <a:alpha val="35000"/>
              </a:srgbClr>
            </a:outerShdw>
          </a:effectLst>
          <a:scene3d>
            <a:camera prst="isometricTopDown" fov="0">
              <a:rot lat="0" lon="0" rev="0"/>
            </a:camera>
            <a:lightRig rig="balanced" dir="t">
              <a:rot lat="0" lon="0" rev="13800000"/>
            </a:lightRig>
          </a:scene3d>
          <a:sp3d extrusionH="12700" prstMaterial="plastic">
            <a:bevelT w="38100" h="25400" prst="softRound"/>
            <a:contourClr>
              <a:schemeClr val="phClr"/>
            </a:contourClr>
          </a:sp3d>
        </a:effectStyle>
      </a:effectStyleLst>
      <a:bgFillStyleLst>
        <a:solidFill>
          <a:schemeClr val="phClr"/>
        </a:solidFill>
        <a:blipFill>
          <a:blip xmlns:r="http://schemas.openxmlformats.org/officeDocument/2006/relationships" r:embed="rId1">
            <a:duotone>
              <a:schemeClr val="phClr">
                <a:shade val="90000"/>
                <a:satMod val="140000"/>
              </a:schemeClr>
              <a:schemeClr val="phClr">
                <a:satMod val="120000"/>
              </a:schemeClr>
            </a:duotone>
          </a:blip>
          <a:tile tx="0" ty="0" sx="100000" sy="100000" flip="none" algn="tl"/>
        </a:blipFill>
        <a:blipFill>
          <a:blip xmlns:r="http://schemas.openxmlformats.org/officeDocument/2006/relationships" r:embed="rId2">
            <a:duotone>
              <a:schemeClr val="phClr">
                <a:shade val="90000"/>
                <a:satMod val="140000"/>
              </a:schemeClr>
              <a:schemeClr val="phClr">
                <a:satMod val="12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10"/>
    <pageSetUpPr fitToPage="1"/>
  </sheetPr>
  <dimension ref="A1:D17"/>
  <sheetViews>
    <sheetView showGridLines="0" view="pageBreakPreview" topLeftCell="A2" zoomScaleNormal="100" zoomScaleSheetLayoutView="100" workbookViewId="0">
      <selection activeCell="A17" sqref="A17"/>
    </sheetView>
  </sheetViews>
  <sheetFormatPr defaultRowHeight="13.15" x14ac:dyDescent="0.4"/>
  <cols>
    <col min="1" max="1" width="26.5703125" customWidth="1"/>
    <col min="2" max="2" width="43.140625" customWidth="1"/>
    <col min="3" max="3" width="32.7109375" customWidth="1"/>
    <col min="4" max="4" width="32.28515625" customWidth="1"/>
  </cols>
  <sheetData>
    <row r="1" spans="1:4" x14ac:dyDescent="0.4">
      <c r="A1" s="169"/>
      <c r="B1" s="170"/>
      <c r="C1" s="170"/>
      <c r="D1" s="171"/>
    </row>
    <row r="2" spans="1:4" ht="236.25" customHeight="1" x14ac:dyDescent="0.4">
      <c r="A2" s="186"/>
      <c r="B2" s="178"/>
      <c r="C2" s="178"/>
      <c r="D2" s="187"/>
    </row>
    <row r="3" spans="1:4" ht="23.25" x14ac:dyDescent="0.7">
      <c r="A3" s="172" t="s">
        <v>0</v>
      </c>
      <c r="B3" s="188"/>
      <c r="C3" s="188"/>
      <c r="D3" s="189"/>
    </row>
    <row r="4" spans="1:4" ht="27.75" customHeight="1" x14ac:dyDescent="0.7">
      <c r="A4" s="172" t="s">
        <v>1</v>
      </c>
      <c r="B4" s="188"/>
      <c r="C4" s="188"/>
      <c r="D4" s="189"/>
    </row>
    <row r="5" spans="1:4" ht="27.75" customHeight="1" x14ac:dyDescent="0.7">
      <c r="A5" s="172" t="s">
        <v>2</v>
      </c>
      <c r="B5" s="188"/>
      <c r="C5" s="188"/>
      <c r="D5" s="189"/>
    </row>
    <row r="6" spans="1:4" ht="21" x14ac:dyDescent="0.65">
      <c r="A6" s="173" t="s">
        <v>3</v>
      </c>
      <c r="B6" s="188"/>
      <c r="C6" s="188"/>
      <c r="D6" s="189"/>
    </row>
    <row r="7" spans="1:4" ht="60" customHeight="1" x14ac:dyDescent="0.4">
      <c r="A7" s="174"/>
      <c r="B7" s="188"/>
      <c r="C7" s="188"/>
      <c r="D7" s="189"/>
    </row>
    <row r="8" spans="1:4" ht="15" customHeight="1" x14ac:dyDescent="0.4">
      <c r="A8" s="186"/>
      <c r="B8" s="177" t="s">
        <v>4</v>
      </c>
      <c r="C8" s="36"/>
      <c r="D8" s="155"/>
    </row>
    <row r="9" spans="1:4" ht="3" customHeight="1" x14ac:dyDescent="0.4">
      <c r="A9" s="186"/>
      <c r="B9" s="178"/>
      <c r="C9" s="178"/>
      <c r="D9" s="187"/>
    </row>
    <row r="10" spans="1:4" ht="15" customHeight="1" x14ac:dyDescent="0.4">
      <c r="A10" s="186"/>
      <c r="B10" s="177" t="s">
        <v>5</v>
      </c>
      <c r="C10" s="35"/>
      <c r="D10" s="187"/>
    </row>
    <row r="11" spans="1:4" ht="3" customHeight="1" x14ac:dyDescent="0.4">
      <c r="A11" s="186"/>
      <c r="B11" s="178"/>
      <c r="C11" s="178"/>
      <c r="D11" s="187"/>
    </row>
    <row r="12" spans="1:4" ht="15" customHeight="1" x14ac:dyDescent="0.4">
      <c r="A12" s="186"/>
      <c r="B12" s="177" t="s">
        <v>6</v>
      </c>
      <c r="C12" s="35"/>
      <c r="D12" s="187"/>
    </row>
    <row r="13" spans="1:4" ht="15" customHeight="1" x14ac:dyDescent="0.4">
      <c r="A13" s="186"/>
      <c r="B13" s="159"/>
      <c r="C13" s="159"/>
      <c r="D13" s="187"/>
    </row>
    <row r="14" spans="1:4" ht="15" customHeight="1" x14ac:dyDescent="0.4">
      <c r="A14" s="186"/>
      <c r="B14" s="159"/>
      <c r="C14" s="159"/>
      <c r="D14" s="189"/>
    </row>
    <row r="15" spans="1:4" ht="15" customHeight="1" x14ac:dyDescent="0.4">
      <c r="A15" s="175" t="s">
        <v>7</v>
      </c>
      <c r="B15" s="176"/>
      <c r="C15" s="188"/>
      <c r="D15" s="189"/>
    </row>
    <row r="16" spans="1:4" x14ac:dyDescent="0.4">
      <c r="A16" s="181" t="s">
        <v>626</v>
      </c>
      <c r="B16" s="180"/>
      <c r="C16" s="180"/>
      <c r="D16" s="189"/>
    </row>
    <row r="17" spans="1:4" ht="39.950000000000003" customHeight="1" x14ac:dyDescent="0.4">
      <c r="A17" s="190"/>
      <c r="B17" s="191"/>
      <c r="C17" s="191"/>
      <c r="D17" s="192"/>
    </row>
  </sheetData>
  <sheetProtection formatRows="0" insertRows="0"/>
  <phoneticPr fontId="2" type="noConversion"/>
  <dataValidations xWindow="506" yWindow="670" count="2">
    <dataValidation type="date" operator="greaterThan" allowBlank="1" showInputMessage="1" showErrorMessage="1" errorTitle="Date entry" error="Dates after 1 January 2011 accepted" promptTitle="Date entry" prompt=" " sqref="C12 C10" xr:uid="{00000000-0002-0000-0000-000000000000}">
      <formula1>40544</formula1>
    </dataValidation>
    <dataValidation allowBlank="1" showInputMessage="1" promptTitle="Name of regulated entity" prompt=" " sqref="C8" xr:uid="{00000000-0002-0000-0000-000001000000}"/>
  </dataValidations>
  <pageMargins left="0.70866141732283472" right="0.70866141732283472" top="0.74803149606299213" bottom="0.74803149606299213" header="0.31496062992125984" footer="0.31496062992125984"/>
  <pageSetup paperSize="9" scale="72" orientation="portrait" cellComments="asDisplayed"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7">
    <tabColor rgb="FFFFFF00"/>
  </sheetPr>
  <dimension ref="A1:T95"/>
  <sheetViews>
    <sheetView showGridLines="0" view="pageBreakPreview" zoomScaleNormal="100" zoomScaleSheetLayoutView="100" workbookViewId="0"/>
  </sheetViews>
  <sheetFormatPr defaultRowHeight="13.15" x14ac:dyDescent="0.4"/>
  <cols>
    <col min="1" max="1" width="18.7109375" customWidth="1"/>
    <col min="2" max="2" width="17.85546875" customWidth="1"/>
    <col min="3" max="3" width="31.7109375" customWidth="1"/>
    <col min="4" max="4" width="8.5703125" customWidth="1"/>
    <col min="5" max="6" width="31.7109375" customWidth="1"/>
    <col min="7" max="9" width="52.7109375" customWidth="1"/>
    <col min="10" max="10" width="2.7109375" customWidth="1"/>
    <col min="11" max="11" width="3.7109375" customWidth="1"/>
    <col min="12" max="12" width="19.42578125" customWidth="1"/>
    <col min="13" max="13" width="17.85546875" customWidth="1"/>
    <col min="14" max="14" width="31.7109375" customWidth="1"/>
    <col min="15" max="19" width="38.7109375" customWidth="1"/>
    <col min="20" max="20" width="2.7109375" customWidth="1"/>
  </cols>
  <sheetData>
    <row r="1" spans="1:20" ht="15" customHeight="1" x14ac:dyDescent="0.4">
      <c r="A1" s="17"/>
      <c r="B1" s="18"/>
      <c r="C1" s="18"/>
      <c r="D1" s="18"/>
      <c r="E1" s="18"/>
      <c r="F1" s="18"/>
      <c r="G1" s="18"/>
      <c r="H1" s="18"/>
      <c r="I1" s="18"/>
      <c r="J1" s="19"/>
      <c r="K1" s="56"/>
      <c r="L1" s="17"/>
      <c r="M1" s="18"/>
      <c r="N1" s="18"/>
      <c r="O1" s="18"/>
      <c r="P1" s="18"/>
      <c r="Q1" s="18"/>
      <c r="R1" s="18"/>
      <c r="S1" s="18"/>
      <c r="T1" s="19"/>
    </row>
    <row r="2" spans="1:20" ht="18" customHeight="1" x14ac:dyDescent="0.5">
      <c r="A2" s="20"/>
      <c r="B2" s="37"/>
      <c r="C2" s="37"/>
      <c r="D2" s="37"/>
      <c r="E2" s="37"/>
      <c r="F2" s="37"/>
      <c r="G2" s="31" t="s">
        <v>4</v>
      </c>
      <c r="H2" s="227" t="str">
        <f>IF(NOT(ISBLANK(CoverSheet!$C$8)),CoverSheet!$C$8,"")</f>
        <v/>
      </c>
      <c r="I2" s="228"/>
      <c r="J2" s="12"/>
      <c r="K2" s="56"/>
      <c r="L2" s="20"/>
      <c r="M2" s="37"/>
      <c r="N2" s="37"/>
      <c r="O2" s="37"/>
      <c r="P2" s="37"/>
      <c r="Q2" s="31" t="s">
        <v>4</v>
      </c>
      <c r="R2" s="227" t="str">
        <f>IF(NOT(ISBLANK(CoverSheet!$C$8)),CoverSheet!$C$8,"")</f>
        <v/>
      </c>
      <c r="S2" s="228"/>
      <c r="T2" s="12"/>
    </row>
    <row r="3" spans="1:20" ht="18" customHeight="1" x14ac:dyDescent="0.5">
      <c r="A3" s="20"/>
      <c r="B3" s="37"/>
      <c r="C3" s="37"/>
      <c r="D3" s="37"/>
      <c r="E3" s="37"/>
      <c r="F3" s="37"/>
      <c r="G3" s="31" t="s">
        <v>45</v>
      </c>
      <c r="H3" s="225" t="str">
        <f>IF(ISNUMBER(CoverSheet!$C$12),TEXT(CoverSheet!$C$12,"_([$-1409]d mmmm yyyy;_(@")&amp;" –"&amp;TEXT(DATE(YEAR(CoverSheet!$C$12)+10,MONTH(CoverSheet!$C$12),DAY(CoverSheet!$C$12)-1),"_([$-1409]d mmmm yyyy;_(@"),"")</f>
        <v/>
      </c>
      <c r="I3" s="226"/>
      <c r="J3" s="12"/>
      <c r="K3" s="56"/>
      <c r="L3" s="20"/>
      <c r="M3" s="37"/>
      <c r="N3" s="37"/>
      <c r="O3" s="37"/>
      <c r="P3" s="37"/>
      <c r="Q3" s="31" t="s">
        <v>45</v>
      </c>
      <c r="R3" s="225" t="str">
        <f>IF(ISNUMBER(CoverSheet!$C$12),TEXT(CoverSheet!$C$12,"_([$-1409]d mmmm yyyy;_(@")&amp;" –"&amp;TEXT(DATE(YEAR(CoverSheet!$C$12)+10,MONTH(CoverSheet!$C$12),DAY(CoverSheet!$C$12)-1),"_([$-1409]d mmmm yyyy;_(@"),"")</f>
        <v/>
      </c>
      <c r="S3" s="226"/>
      <c r="T3" s="12"/>
    </row>
    <row r="4" spans="1:20" ht="18" customHeight="1" x14ac:dyDescent="0.65">
      <c r="A4" s="51"/>
      <c r="B4" s="37"/>
      <c r="C4" s="37"/>
      <c r="D4" s="37"/>
      <c r="E4" s="37"/>
      <c r="F4" s="37"/>
      <c r="G4" s="31" t="s">
        <v>339</v>
      </c>
      <c r="H4" s="229"/>
      <c r="I4" s="230"/>
      <c r="J4" s="12"/>
      <c r="K4" s="56"/>
      <c r="L4" s="51"/>
      <c r="M4" s="37"/>
      <c r="N4" s="37"/>
      <c r="O4" s="37"/>
      <c r="P4" s="37"/>
      <c r="Q4" s="31" t="s">
        <v>339</v>
      </c>
      <c r="R4" s="225" t="str">
        <f>IF(ISBLANK($H$4),"",$H$4)</f>
        <v/>
      </c>
      <c r="S4" s="226"/>
      <c r="T4" s="12"/>
    </row>
    <row r="5" spans="1:20" ht="21" x14ac:dyDescent="0.65">
      <c r="A5" s="54" t="s">
        <v>340</v>
      </c>
      <c r="B5" s="37"/>
      <c r="C5" s="37"/>
      <c r="D5" s="37"/>
      <c r="E5" s="37"/>
      <c r="F5" s="37"/>
      <c r="G5" s="31"/>
      <c r="H5" s="31"/>
      <c r="I5" s="31"/>
      <c r="J5" s="12"/>
      <c r="K5" s="56"/>
      <c r="L5" s="54" t="s">
        <v>341</v>
      </c>
      <c r="M5" s="37"/>
      <c r="N5" s="37"/>
      <c r="O5" s="37"/>
      <c r="P5" s="37"/>
      <c r="Q5" s="37"/>
      <c r="R5" s="37"/>
      <c r="S5" s="31"/>
      <c r="T5" s="12"/>
    </row>
    <row r="6" spans="1:20" s="3" customFormat="1" ht="21" customHeight="1" x14ac:dyDescent="0.4">
      <c r="A6" s="216" t="s">
        <v>342</v>
      </c>
      <c r="B6" s="217"/>
      <c r="C6" s="217"/>
      <c r="D6" s="217"/>
      <c r="E6" s="217"/>
      <c r="F6" s="217"/>
      <c r="G6" s="53"/>
      <c r="H6" s="53"/>
      <c r="I6" s="53"/>
      <c r="J6" s="32"/>
      <c r="K6" s="57"/>
      <c r="L6" s="55"/>
      <c r="M6" s="28"/>
      <c r="N6" s="28"/>
      <c r="O6" s="28"/>
      <c r="P6" s="28"/>
      <c r="Q6" s="28"/>
      <c r="R6" s="28"/>
      <c r="S6" s="28"/>
      <c r="T6" s="32"/>
    </row>
    <row r="7" spans="1:20" s="62" customFormat="1" ht="15" customHeight="1" x14ac:dyDescent="0.45">
      <c r="A7" s="59" t="s">
        <v>343</v>
      </c>
      <c r="B7" s="59" t="s">
        <v>344</v>
      </c>
      <c r="C7" s="59" t="s">
        <v>345</v>
      </c>
      <c r="D7" s="59" t="s">
        <v>346</v>
      </c>
      <c r="E7" s="59" t="s">
        <v>347</v>
      </c>
      <c r="F7" s="59" t="s">
        <v>348</v>
      </c>
      <c r="G7" s="59" t="s">
        <v>349</v>
      </c>
      <c r="H7" s="59" t="s">
        <v>350</v>
      </c>
      <c r="I7" s="59" t="s">
        <v>351</v>
      </c>
      <c r="J7" s="60"/>
      <c r="K7" s="61"/>
      <c r="L7" s="59" t="s">
        <v>343</v>
      </c>
      <c r="M7" s="59" t="s">
        <v>344</v>
      </c>
      <c r="N7" s="139" t="s">
        <v>345</v>
      </c>
      <c r="O7" s="59" t="s">
        <v>352</v>
      </c>
      <c r="P7" s="59" t="s">
        <v>353</v>
      </c>
      <c r="Q7" s="59" t="s">
        <v>354</v>
      </c>
      <c r="R7" s="59" t="s">
        <v>355</v>
      </c>
      <c r="S7" s="59" t="s">
        <v>356</v>
      </c>
      <c r="T7" s="60"/>
    </row>
    <row r="8" spans="1:20" s="66" customFormat="1" ht="260.25" customHeight="1" x14ac:dyDescent="0.5">
      <c r="A8" s="65">
        <v>3</v>
      </c>
      <c r="B8" s="58" t="s">
        <v>357</v>
      </c>
      <c r="C8" s="141" t="s">
        <v>358</v>
      </c>
      <c r="D8" s="146"/>
      <c r="E8" s="135"/>
      <c r="F8" s="135"/>
      <c r="G8" s="58" t="s">
        <v>359</v>
      </c>
      <c r="H8" s="58" t="s">
        <v>360</v>
      </c>
      <c r="I8" s="58" t="s">
        <v>361</v>
      </c>
      <c r="J8" s="63"/>
      <c r="K8" s="64"/>
      <c r="L8" s="65">
        <v>3</v>
      </c>
      <c r="M8" s="58" t="s">
        <v>357</v>
      </c>
      <c r="N8" s="138" t="s">
        <v>358</v>
      </c>
      <c r="O8" s="58" t="s">
        <v>362</v>
      </c>
      <c r="P8" s="58" t="s">
        <v>363</v>
      </c>
      <c r="Q8" s="58" t="s">
        <v>364</v>
      </c>
      <c r="R8" s="58" t="s">
        <v>365</v>
      </c>
      <c r="S8" s="58" t="s">
        <v>366</v>
      </c>
      <c r="T8" s="63"/>
    </row>
    <row r="9" spans="1:20" s="66" customFormat="1" ht="237" customHeight="1" x14ac:dyDescent="0.5">
      <c r="A9" s="65">
        <v>10</v>
      </c>
      <c r="B9" s="58" t="s">
        <v>367</v>
      </c>
      <c r="C9" s="141" t="s">
        <v>368</v>
      </c>
      <c r="D9" s="146"/>
      <c r="E9" s="135"/>
      <c r="F9" s="135"/>
      <c r="G9" s="58" t="s">
        <v>369</v>
      </c>
      <c r="H9" s="58" t="s">
        <v>370</v>
      </c>
      <c r="I9" s="58" t="s">
        <v>371</v>
      </c>
      <c r="J9" s="63"/>
      <c r="K9" s="64"/>
      <c r="L9" s="65">
        <v>10</v>
      </c>
      <c r="M9" s="58" t="s">
        <v>367</v>
      </c>
      <c r="N9" s="138" t="s">
        <v>368</v>
      </c>
      <c r="O9" s="58" t="s">
        <v>372</v>
      </c>
      <c r="P9" s="58" t="s">
        <v>373</v>
      </c>
      <c r="Q9" s="58" t="s">
        <v>374</v>
      </c>
      <c r="R9" s="58" t="s">
        <v>375</v>
      </c>
      <c r="S9" s="58" t="s">
        <v>366</v>
      </c>
      <c r="T9" s="63"/>
    </row>
    <row r="10" spans="1:20" s="66" customFormat="1" ht="171.75" customHeight="1" x14ac:dyDescent="0.5">
      <c r="A10" s="65">
        <v>11</v>
      </c>
      <c r="B10" s="58" t="s">
        <v>367</v>
      </c>
      <c r="C10" s="141" t="s">
        <v>376</v>
      </c>
      <c r="D10" s="146"/>
      <c r="E10" s="135"/>
      <c r="F10" s="135"/>
      <c r="G10" s="58" t="s">
        <v>377</v>
      </c>
      <c r="H10" s="58" t="s">
        <v>378</v>
      </c>
      <c r="I10" s="58" t="s">
        <v>379</v>
      </c>
      <c r="J10" s="63"/>
      <c r="K10" s="64"/>
      <c r="L10" s="65">
        <v>11</v>
      </c>
      <c r="M10" s="58" t="s">
        <v>367</v>
      </c>
      <c r="N10" s="138" t="s">
        <v>376</v>
      </c>
      <c r="O10" s="58" t="s">
        <v>380</v>
      </c>
      <c r="P10" s="58" t="s">
        <v>381</v>
      </c>
      <c r="Q10" s="58" t="s">
        <v>382</v>
      </c>
      <c r="R10" s="58" t="s">
        <v>383</v>
      </c>
      <c r="S10" s="58" t="s">
        <v>366</v>
      </c>
      <c r="T10" s="63"/>
    </row>
    <row r="11" spans="1:20" s="66" customFormat="1" ht="164.25" customHeight="1" x14ac:dyDescent="0.5">
      <c r="A11" s="65">
        <v>26</v>
      </c>
      <c r="B11" s="58" t="s">
        <v>384</v>
      </c>
      <c r="C11" s="141" t="s">
        <v>385</v>
      </c>
      <c r="D11" s="146"/>
      <c r="E11" s="135"/>
      <c r="F11" s="135"/>
      <c r="G11" s="58" t="s">
        <v>386</v>
      </c>
      <c r="H11" s="58" t="s">
        <v>387</v>
      </c>
      <c r="I11" s="58" t="s">
        <v>388</v>
      </c>
      <c r="J11" s="67"/>
      <c r="K11" s="64"/>
      <c r="L11" s="65">
        <v>26</v>
      </c>
      <c r="M11" s="58" t="s">
        <v>384</v>
      </c>
      <c r="N11" s="138" t="s">
        <v>385</v>
      </c>
      <c r="O11" s="58" t="s">
        <v>389</v>
      </c>
      <c r="P11" s="58" t="s">
        <v>390</v>
      </c>
      <c r="Q11" s="58" t="s">
        <v>391</v>
      </c>
      <c r="R11" s="58" t="s">
        <v>392</v>
      </c>
      <c r="S11" s="58" t="s">
        <v>366</v>
      </c>
      <c r="T11" s="67"/>
    </row>
    <row r="13" spans="1:20" ht="15" customHeight="1" x14ac:dyDescent="0.4">
      <c r="A13" s="17"/>
      <c r="B13" s="18"/>
      <c r="C13" s="18"/>
      <c r="D13" s="18"/>
      <c r="E13" s="18"/>
      <c r="F13" s="18"/>
      <c r="G13" s="18"/>
      <c r="H13" s="18"/>
      <c r="I13" s="18"/>
      <c r="J13" s="19"/>
      <c r="K13" s="56"/>
      <c r="L13" s="17"/>
      <c r="M13" s="18"/>
      <c r="N13" s="18"/>
      <c r="O13" s="18"/>
      <c r="P13" s="18"/>
      <c r="Q13" s="18"/>
      <c r="R13" s="18"/>
      <c r="S13" s="18"/>
      <c r="T13" s="19"/>
    </row>
    <row r="14" spans="1:20" ht="18" customHeight="1" x14ac:dyDescent="0.5">
      <c r="A14" s="20"/>
      <c r="B14" s="37"/>
      <c r="C14" s="37"/>
      <c r="D14" s="37"/>
      <c r="E14" s="37"/>
      <c r="F14" s="37"/>
      <c r="G14" s="31" t="s">
        <v>4</v>
      </c>
      <c r="H14" s="209" t="str">
        <f>IF(NOT(ISBLANK(CoverSheet!$C$8)),CoverSheet!$C$8,"")</f>
        <v/>
      </c>
      <c r="I14" s="209"/>
      <c r="J14" s="12"/>
      <c r="K14" s="56"/>
      <c r="L14" s="20"/>
      <c r="M14" s="37"/>
      <c r="N14" s="37"/>
      <c r="O14" s="37"/>
      <c r="P14" s="37"/>
      <c r="Q14" s="31" t="s">
        <v>4</v>
      </c>
      <c r="R14" s="227" t="str">
        <f>IF(NOT(ISBLANK(CoverSheet!$C$8)),CoverSheet!$C$8,"")</f>
        <v/>
      </c>
      <c r="S14" s="228"/>
      <c r="T14" s="12"/>
    </row>
    <row r="15" spans="1:20" ht="18" customHeight="1" x14ac:dyDescent="0.5">
      <c r="A15" s="20"/>
      <c r="B15" s="37"/>
      <c r="C15" s="37"/>
      <c r="D15" s="37"/>
      <c r="E15" s="37"/>
      <c r="F15" s="37"/>
      <c r="G15" s="31" t="s">
        <v>45</v>
      </c>
      <c r="H15" s="219" t="str">
        <f>IF(ISNUMBER(CoverSheet!$C$12),TEXT(CoverSheet!$C$12,"_([$-1409]d mmmm yyyy;_(@")&amp;" –"&amp;TEXT(DATE(YEAR(CoverSheet!$C$12)+10,MONTH(CoverSheet!$C$12),DAY(CoverSheet!$C$12)-1),"_([$-1409]d mmmm yyyy;_(@"),"")</f>
        <v/>
      </c>
      <c r="I15" s="219"/>
      <c r="J15" s="12"/>
      <c r="K15" s="56"/>
      <c r="L15" s="20"/>
      <c r="M15" s="37"/>
      <c r="N15" s="37"/>
      <c r="O15" s="37"/>
      <c r="P15" s="37"/>
      <c r="Q15" s="31" t="s">
        <v>45</v>
      </c>
      <c r="R15" s="225" t="str">
        <f>IF(ISNUMBER(CoverSheet!$C$12),TEXT(CoverSheet!$C$12,"_([$-1409]d mmmm yyyy;_(@")&amp;" –"&amp;TEXT(DATE(YEAR(CoverSheet!$C$12)+10,MONTH(CoverSheet!$C$12),DAY(CoverSheet!$C$12)-1),"_([$-1409]d mmmm yyyy;_(@"),"")</f>
        <v/>
      </c>
      <c r="S15" s="226"/>
      <c r="T15" s="12"/>
    </row>
    <row r="16" spans="1:20" ht="18" customHeight="1" x14ac:dyDescent="0.65">
      <c r="A16" s="51"/>
      <c r="B16" s="37"/>
      <c r="C16" s="37"/>
      <c r="D16" s="37"/>
      <c r="E16" s="37"/>
      <c r="F16" s="37"/>
      <c r="G16" s="31" t="s">
        <v>339</v>
      </c>
      <c r="H16" s="225" t="str">
        <f>IF(ISBLANK($H$4),"",$H$4)</f>
        <v/>
      </c>
      <c r="I16" s="226"/>
      <c r="J16" s="12"/>
      <c r="K16" s="56"/>
      <c r="L16" s="51"/>
      <c r="M16" s="37"/>
      <c r="N16" s="37"/>
      <c r="O16" s="37"/>
      <c r="P16" s="37"/>
      <c r="Q16" s="31" t="s">
        <v>339</v>
      </c>
      <c r="R16" s="225" t="str">
        <f>IF(ISBLANK($H$4),"",$H$4)</f>
        <v/>
      </c>
      <c r="S16" s="226"/>
      <c r="T16" s="12"/>
    </row>
    <row r="17" spans="1:20" ht="21" x14ac:dyDescent="0.65">
      <c r="A17" s="54" t="s">
        <v>341</v>
      </c>
      <c r="B17" s="37"/>
      <c r="C17" s="37"/>
      <c r="D17" s="37"/>
      <c r="E17" s="37"/>
      <c r="F17" s="37"/>
      <c r="G17" s="31"/>
      <c r="H17" s="31"/>
      <c r="I17" s="31"/>
      <c r="J17" s="12"/>
      <c r="K17" s="56"/>
      <c r="L17" s="54" t="s">
        <v>341</v>
      </c>
      <c r="M17" s="37"/>
      <c r="N17" s="37"/>
      <c r="O17" s="37"/>
      <c r="P17" s="37"/>
      <c r="Q17" s="37"/>
      <c r="R17" s="37"/>
      <c r="S17" s="31"/>
      <c r="T17" s="12"/>
    </row>
    <row r="18" spans="1:20" ht="15" customHeight="1" x14ac:dyDescent="0.4">
      <c r="A18" s="25"/>
      <c r="B18" s="37"/>
      <c r="C18" s="37"/>
      <c r="D18" s="37"/>
      <c r="E18" s="37"/>
      <c r="F18" s="37"/>
      <c r="G18" s="37"/>
      <c r="H18" s="37"/>
      <c r="I18" s="37"/>
      <c r="J18" s="12"/>
      <c r="K18" s="56"/>
      <c r="L18" s="25"/>
      <c r="M18" s="37"/>
      <c r="N18" s="37"/>
      <c r="O18" s="37"/>
      <c r="P18" s="37"/>
      <c r="Q18" s="37"/>
      <c r="R18" s="37"/>
      <c r="S18" s="37"/>
      <c r="T18" s="12"/>
    </row>
    <row r="19" spans="1:20" s="62" customFormat="1" ht="15" customHeight="1" x14ac:dyDescent="0.45">
      <c r="A19" s="59" t="s">
        <v>343</v>
      </c>
      <c r="B19" s="59" t="s">
        <v>344</v>
      </c>
      <c r="C19" s="59" t="s">
        <v>345</v>
      </c>
      <c r="D19" s="59" t="s">
        <v>346</v>
      </c>
      <c r="E19" s="59" t="s">
        <v>347</v>
      </c>
      <c r="F19" s="59" t="s">
        <v>348</v>
      </c>
      <c r="G19" s="59" t="s">
        <v>349</v>
      </c>
      <c r="H19" s="59" t="s">
        <v>350</v>
      </c>
      <c r="I19" s="59" t="s">
        <v>351</v>
      </c>
      <c r="J19" s="60"/>
      <c r="K19" s="61"/>
      <c r="L19" s="59" t="s">
        <v>343</v>
      </c>
      <c r="M19" s="59" t="s">
        <v>344</v>
      </c>
      <c r="N19" s="139" t="s">
        <v>345</v>
      </c>
      <c r="O19" s="59" t="s">
        <v>352</v>
      </c>
      <c r="P19" s="59" t="s">
        <v>353</v>
      </c>
      <c r="Q19" s="59" t="s">
        <v>354</v>
      </c>
      <c r="R19" s="59" t="s">
        <v>355</v>
      </c>
      <c r="S19" s="59" t="s">
        <v>356</v>
      </c>
      <c r="T19" s="60"/>
    </row>
    <row r="20" spans="1:20" s="66" customFormat="1" ht="167.25" customHeight="1" x14ac:dyDescent="0.5">
      <c r="A20" s="65">
        <v>27</v>
      </c>
      <c r="B20" s="58" t="s">
        <v>393</v>
      </c>
      <c r="C20" s="141" t="s">
        <v>394</v>
      </c>
      <c r="D20" s="146"/>
      <c r="E20" s="134"/>
      <c r="F20" s="134"/>
      <c r="G20" s="58" t="s">
        <v>395</v>
      </c>
      <c r="H20" s="58" t="s">
        <v>396</v>
      </c>
      <c r="I20" s="58" t="s">
        <v>397</v>
      </c>
      <c r="J20" s="63"/>
      <c r="K20" s="64"/>
      <c r="L20" s="65">
        <v>27</v>
      </c>
      <c r="M20" s="58" t="s">
        <v>393</v>
      </c>
      <c r="N20" s="138" t="s">
        <v>394</v>
      </c>
      <c r="O20" s="58" t="s">
        <v>398</v>
      </c>
      <c r="P20" s="58" t="s">
        <v>399</v>
      </c>
      <c r="Q20" s="58" t="s">
        <v>400</v>
      </c>
      <c r="R20" s="58" t="s">
        <v>401</v>
      </c>
      <c r="S20" s="58" t="s">
        <v>366</v>
      </c>
      <c r="T20" s="63"/>
    </row>
    <row r="21" spans="1:20" s="66" customFormat="1" ht="180" customHeight="1" x14ac:dyDescent="0.5">
      <c r="A21" s="65">
        <v>29</v>
      </c>
      <c r="B21" s="58" t="s">
        <v>393</v>
      </c>
      <c r="C21" s="141" t="s">
        <v>402</v>
      </c>
      <c r="D21" s="146"/>
      <c r="E21" s="134"/>
      <c r="F21" s="134"/>
      <c r="G21" s="58" t="s">
        <v>403</v>
      </c>
      <c r="H21" s="58" t="s">
        <v>404</v>
      </c>
      <c r="I21" s="58" t="s">
        <v>405</v>
      </c>
      <c r="J21" s="63"/>
      <c r="K21" s="64"/>
      <c r="L21" s="65">
        <v>29</v>
      </c>
      <c r="M21" s="58" t="s">
        <v>393</v>
      </c>
      <c r="N21" s="138" t="s">
        <v>402</v>
      </c>
      <c r="O21" s="58" t="s">
        <v>406</v>
      </c>
      <c r="P21" s="58" t="s">
        <v>407</v>
      </c>
      <c r="Q21" s="58" t="s">
        <v>408</v>
      </c>
      <c r="R21" s="58" t="s">
        <v>409</v>
      </c>
      <c r="S21" s="58" t="s">
        <v>366</v>
      </c>
      <c r="T21" s="63"/>
    </row>
    <row r="22" spans="1:20" s="66" customFormat="1" ht="221.25" customHeight="1" x14ac:dyDescent="0.5">
      <c r="A22" s="65">
        <v>31</v>
      </c>
      <c r="B22" s="58" t="s">
        <v>384</v>
      </c>
      <c r="C22" s="141" t="s">
        <v>410</v>
      </c>
      <c r="D22" s="146"/>
      <c r="E22" s="134"/>
      <c r="F22" s="134"/>
      <c r="G22" s="58" t="s">
        <v>411</v>
      </c>
      <c r="H22" s="58" t="s">
        <v>412</v>
      </c>
      <c r="I22" s="58" t="s">
        <v>413</v>
      </c>
      <c r="J22" s="63"/>
      <c r="K22" s="64"/>
      <c r="L22" s="65">
        <v>31</v>
      </c>
      <c r="M22" s="58" t="s">
        <v>384</v>
      </c>
      <c r="N22" s="138" t="s">
        <v>410</v>
      </c>
      <c r="O22" s="58" t="s">
        <v>414</v>
      </c>
      <c r="P22" s="58" t="s">
        <v>415</v>
      </c>
      <c r="Q22" s="58" t="s">
        <v>416</v>
      </c>
      <c r="R22" s="58" t="s">
        <v>417</v>
      </c>
      <c r="S22" s="58" t="s">
        <v>366</v>
      </c>
      <c r="T22" s="63"/>
    </row>
    <row r="23" spans="1:20" s="66" customFormat="1" ht="278.25" customHeight="1" x14ac:dyDescent="0.5">
      <c r="A23" s="65">
        <v>33</v>
      </c>
      <c r="B23" s="58" t="s">
        <v>418</v>
      </c>
      <c r="C23" s="141" t="s">
        <v>419</v>
      </c>
      <c r="D23" s="146"/>
      <c r="E23" s="134"/>
      <c r="F23" s="134"/>
      <c r="G23" s="58" t="s">
        <v>420</v>
      </c>
      <c r="H23" s="58" t="s">
        <v>421</v>
      </c>
      <c r="I23" s="58" t="s">
        <v>422</v>
      </c>
      <c r="J23" s="67"/>
      <c r="K23" s="64"/>
      <c r="L23" s="65">
        <v>33</v>
      </c>
      <c r="M23" s="58" t="s">
        <v>418</v>
      </c>
      <c r="N23" s="138" t="s">
        <v>419</v>
      </c>
      <c r="O23" s="58" t="s">
        <v>423</v>
      </c>
      <c r="P23" s="58" t="s">
        <v>424</v>
      </c>
      <c r="Q23" s="58" t="s">
        <v>425</v>
      </c>
      <c r="R23" s="58" t="s">
        <v>426</v>
      </c>
      <c r="S23" s="58" t="s">
        <v>366</v>
      </c>
      <c r="T23" s="67"/>
    </row>
    <row r="25" spans="1:20" ht="15" customHeight="1" x14ac:dyDescent="0.4">
      <c r="A25" s="17"/>
      <c r="B25" s="18"/>
      <c r="C25" s="18"/>
      <c r="D25" s="18"/>
      <c r="E25" s="18"/>
      <c r="F25" s="18"/>
      <c r="G25" s="18"/>
      <c r="H25" s="18"/>
      <c r="I25" s="18"/>
      <c r="J25" s="19"/>
      <c r="K25" s="56"/>
      <c r="L25" s="17"/>
      <c r="M25" s="18"/>
      <c r="N25" s="18"/>
      <c r="O25" s="18"/>
      <c r="P25" s="18"/>
      <c r="Q25" s="18"/>
      <c r="R25" s="18"/>
      <c r="S25" s="18"/>
      <c r="T25" s="19"/>
    </row>
    <row r="26" spans="1:20" ht="18" customHeight="1" x14ac:dyDescent="0.5">
      <c r="A26" s="20"/>
      <c r="B26" s="37"/>
      <c r="C26" s="37"/>
      <c r="D26" s="37"/>
      <c r="E26" s="37"/>
      <c r="F26" s="37"/>
      <c r="G26" s="31" t="s">
        <v>4</v>
      </c>
      <c r="H26" s="209" t="str">
        <f>IF(NOT(ISBLANK(CoverSheet!$C$8)),CoverSheet!$C$8,"")</f>
        <v/>
      </c>
      <c r="I26" s="209"/>
      <c r="J26" s="12"/>
      <c r="K26" s="56"/>
      <c r="L26" s="20"/>
      <c r="M26" s="37"/>
      <c r="N26" s="37"/>
      <c r="O26" s="37"/>
      <c r="P26" s="37"/>
      <c r="Q26" s="31" t="s">
        <v>4</v>
      </c>
      <c r="R26" s="227" t="str">
        <f>IF(NOT(ISBLANK(CoverSheet!$C$8)),CoverSheet!$C$8,"")</f>
        <v/>
      </c>
      <c r="S26" s="228"/>
      <c r="T26" s="12"/>
    </row>
    <row r="27" spans="1:20" ht="18" customHeight="1" x14ac:dyDescent="0.5">
      <c r="A27" s="20"/>
      <c r="B27" s="37"/>
      <c r="C27" s="37"/>
      <c r="D27" s="37"/>
      <c r="E27" s="37"/>
      <c r="F27" s="37"/>
      <c r="G27" s="31" t="s">
        <v>45</v>
      </c>
      <c r="H27" s="219" t="str">
        <f>IF(ISNUMBER(CoverSheet!$C$12),TEXT(CoverSheet!$C$12,"_([$-1409]d mmmm yyyy;_(@")&amp;" –"&amp;TEXT(DATE(YEAR(CoverSheet!$C$12)+10,MONTH(CoverSheet!$C$12),DAY(CoverSheet!$C$12)-1),"_([$-1409]d mmmm yyyy;_(@"),"")</f>
        <v/>
      </c>
      <c r="I27" s="219"/>
      <c r="J27" s="12"/>
      <c r="K27" s="56"/>
      <c r="L27" s="20"/>
      <c r="M27" s="37"/>
      <c r="N27" s="37"/>
      <c r="O27" s="37"/>
      <c r="P27" s="37"/>
      <c r="Q27" s="31" t="s">
        <v>45</v>
      </c>
      <c r="R27" s="225" t="str">
        <f>IF(ISNUMBER(CoverSheet!$C$12),TEXT(CoverSheet!$C$12,"_([$-1409]d mmmm yyyy;_(@")&amp;" –"&amp;TEXT(DATE(YEAR(CoverSheet!$C$12)+10,MONTH(CoverSheet!$C$12),DAY(CoverSheet!$C$12)-1),"_([$-1409]d mmmm yyyy;_(@"),"")</f>
        <v/>
      </c>
      <c r="S27" s="226"/>
      <c r="T27" s="12"/>
    </row>
    <row r="28" spans="1:20" ht="18" customHeight="1" x14ac:dyDescent="0.65">
      <c r="A28" s="51"/>
      <c r="B28" s="37"/>
      <c r="C28" s="37"/>
      <c r="D28" s="37"/>
      <c r="E28" s="37"/>
      <c r="F28" s="37"/>
      <c r="G28" s="31" t="s">
        <v>339</v>
      </c>
      <c r="H28" s="225" t="str">
        <f>IF(ISBLANK($H$4),"",$H$4)</f>
        <v/>
      </c>
      <c r="I28" s="226"/>
      <c r="J28" s="12"/>
      <c r="K28" s="56"/>
      <c r="L28" s="51"/>
      <c r="M28" s="37"/>
      <c r="N28" s="37"/>
      <c r="O28" s="37"/>
      <c r="P28" s="37"/>
      <c r="Q28" s="31" t="s">
        <v>339</v>
      </c>
      <c r="R28" s="225" t="str">
        <f>IF(ISBLANK($H$4),"",$H$4)</f>
        <v/>
      </c>
      <c r="S28" s="226"/>
      <c r="T28" s="12"/>
    </row>
    <row r="29" spans="1:20" ht="21" x14ac:dyDescent="0.65">
      <c r="A29" s="54" t="s">
        <v>341</v>
      </c>
      <c r="B29" s="37"/>
      <c r="C29" s="37"/>
      <c r="D29" s="37"/>
      <c r="E29" s="37"/>
      <c r="F29" s="37"/>
      <c r="G29" s="31"/>
      <c r="H29" s="31"/>
      <c r="I29" s="31"/>
      <c r="J29" s="12"/>
      <c r="K29" s="56"/>
      <c r="L29" s="54" t="s">
        <v>341</v>
      </c>
      <c r="M29" s="37"/>
      <c r="N29" s="37"/>
      <c r="O29" s="37"/>
      <c r="P29" s="37"/>
      <c r="Q29" s="37"/>
      <c r="R29" s="37"/>
      <c r="S29" s="31"/>
      <c r="T29" s="12"/>
    </row>
    <row r="30" spans="1:20" ht="15" customHeight="1" x14ac:dyDescent="0.4">
      <c r="A30" s="25"/>
      <c r="B30" s="37"/>
      <c r="C30" s="37"/>
      <c r="D30" s="37"/>
      <c r="E30" s="37"/>
      <c r="F30" s="37"/>
      <c r="G30" s="37"/>
      <c r="H30" s="37"/>
      <c r="I30" s="37"/>
      <c r="J30" s="12"/>
      <c r="K30" s="56"/>
      <c r="L30" s="25"/>
      <c r="M30" s="37"/>
      <c r="N30" s="37"/>
      <c r="O30" s="37"/>
      <c r="P30" s="37"/>
      <c r="Q30" s="37"/>
      <c r="R30" s="37"/>
      <c r="S30" s="37"/>
      <c r="T30" s="12"/>
    </row>
    <row r="31" spans="1:20" s="62" customFormat="1" ht="15" customHeight="1" x14ac:dyDescent="0.45">
      <c r="A31" s="59" t="s">
        <v>343</v>
      </c>
      <c r="B31" s="59" t="s">
        <v>344</v>
      </c>
      <c r="C31" s="59" t="s">
        <v>345</v>
      </c>
      <c r="D31" s="59" t="s">
        <v>346</v>
      </c>
      <c r="E31" s="59" t="s">
        <v>347</v>
      </c>
      <c r="F31" s="59" t="s">
        <v>348</v>
      </c>
      <c r="G31" s="59" t="s">
        <v>349</v>
      </c>
      <c r="H31" s="59" t="s">
        <v>350</v>
      </c>
      <c r="I31" s="59" t="s">
        <v>351</v>
      </c>
      <c r="J31" s="60"/>
      <c r="K31" s="61"/>
      <c r="L31" s="59" t="s">
        <v>343</v>
      </c>
      <c r="M31" s="59" t="s">
        <v>344</v>
      </c>
      <c r="N31" s="139" t="s">
        <v>345</v>
      </c>
      <c r="O31" s="59" t="s">
        <v>352</v>
      </c>
      <c r="P31" s="59" t="s">
        <v>353</v>
      </c>
      <c r="Q31" s="59" t="s">
        <v>354</v>
      </c>
      <c r="R31" s="59" t="s">
        <v>355</v>
      </c>
      <c r="S31" s="59" t="s">
        <v>356</v>
      </c>
      <c r="T31" s="60"/>
    </row>
    <row r="32" spans="1:20" s="66" customFormat="1" ht="185.25" customHeight="1" x14ac:dyDescent="0.5">
      <c r="A32" s="65">
        <v>37</v>
      </c>
      <c r="B32" s="58" t="s">
        <v>427</v>
      </c>
      <c r="C32" s="141" t="s">
        <v>428</v>
      </c>
      <c r="D32" s="146"/>
      <c r="E32" s="134"/>
      <c r="F32" s="134"/>
      <c r="G32" s="58" t="s">
        <v>429</v>
      </c>
      <c r="H32" s="58" t="s">
        <v>430</v>
      </c>
      <c r="I32" s="58" t="s">
        <v>431</v>
      </c>
      <c r="J32" s="63"/>
      <c r="K32" s="64"/>
      <c r="L32" s="65">
        <v>37</v>
      </c>
      <c r="M32" s="58" t="s">
        <v>427</v>
      </c>
      <c r="N32" s="138" t="s">
        <v>428</v>
      </c>
      <c r="O32" s="58" t="s">
        <v>432</v>
      </c>
      <c r="P32" s="58" t="s">
        <v>433</v>
      </c>
      <c r="Q32" s="58" t="s">
        <v>434</v>
      </c>
      <c r="R32" s="58" t="s">
        <v>435</v>
      </c>
      <c r="S32" s="58" t="s">
        <v>366</v>
      </c>
      <c r="T32" s="63"/>
    </row>
    <row r="33" spans="1:20" s="66" customFormat="1" ht="168.75" customHeight="1" x14ac:dyDescent="0.5">
      <c r="A33" s="65">
        <v>40</v>
      </c>
      <c r="B33" s="58" t="s">
        <v>427</v>
      </c>
      <c r="C33" s="141" t="s">
        <v>436</v>
      </c>
      <c r="D33" s="146"/>
      <c r="E33" s="134"/>
      <c r="F33" s="134"/>
      <c r="G33" s="58" t="s">
        <v>437</v>
      </c>
      <c r="H33" s="58" t="s">
        <v>438</v>
      </c>
      <c r="I33" s="58" t="s">
        <v>439</v>
      </c>
      <c r="J33" s="63"/>
      <c r="K33" s="64"/>
      <c r="L33" s="65">
        <v>40</v>
      </c>
      <c r="M33" s="58" t="s">
        <v>427</v>
      </c>
      <c r="N33" s="138" t="s">
        <v>436</v>
      </c>
      <c r="O33" s="58" t="s">
        <v>440</v>
      </c>
      <c r="P33" s="58" t="s">
        <v>441</v>
      </c>
      <c r="Q33" s="58" t="s">
        <v>442</v>
      </c>
      <c r="R33" s="58" t="s">
        <v>443</v>
      </c>
      <c r="S33" s="58" t="s">
        <v>366</v>
      </c>
      <c r="T33" s="63"/>
    </row>
    <row r="34" spans="1:20" s="66" customFormat="1" ht="129.75" customHeight="1" x14ac:dyDescent="0.5">
      <c r="A34" s="65">
        <v>42</v>
      </c>
      <c r="B34" s="58" t="s">
        <v>427</v>
      </c>
      <c r="C34" s="141" t="s">
        <v>444</v>
      </c>
      <c r="D34" s="146"/>
      <c r="E34" s="134"/>
      <c r="F34" s="134"/>
      <c r="G34" s="58" t="s">
        <v>445</v>
      </c>
      <c r="H34" s="58" t="s">
        <v>446</v>
      </c>
      <c r="I34" s="58" t="s">
        <v>447</v>
      </c>
      <c r="J34" s="63"/>
      <c r="K34" s="64"/>
      <c r="L34" s="65">
        <v>42</v>
      </c>
      <c r="M34" s="58" t="s">
        <v>427</v>
      </c>
      <c r="N34" s="138" t="s">
        <v>444</v>
      </c>
      <c r="O34" s="58" t="s">
        <v>448</v>
      </c>
      <c r="P34" s="58" t="s">
        <v>449</v>
      </c>
      <c r="Q34" s="58" t="s">
        <v>450</v>
      </c>
      <c r="R34" s="58" t="s">
        <v>451</v>
      </c>
      <c r="S34" s="58" t="s">
        <v>366</v>
      </c>
      <c r="T34" s="63"/>
    </row>
    <row r="35" spans="1:20" s="66" customFormat="1" ht="289.5" customHeight="1" x14ac:dyDescent="0.5">
      <c r="A35" s="65">
        <v>45</v>
      </c>
      <c r="B35" s="58" t="s">
        <v>452</v>
      </c>
      <c r="C35" s="141" t="s">
        <v>453</v>
      </c>
      <c r="D35" s="146"/>
      <c r="E35" s="134"/>
      <c r="F35" s="134"/>
      <c r="G35" s="58" t="s">
        <v>454</v>
      </c>
      <c r="H35" s="58" t="s">
        <v>455</v>
      </c>
      <c r="I35" s="58" t="s">
        <v>456</v>
      </c>
      <c r="J35" s="67"/>
      <c r="K35" s="64"/>
      <c r="L35" s="65">
        <v>45</v>
      </c>
      <c r="M35" s="58" t="s">
        <v>452</v>
      </c>
      <c r="N35" s="138" t="s">
        <v>453</v>
      </c>
      <c r="O35" s="58" t="s">
        <v>457</v>
      </c>
      <c r="P35" s="58" t="s">
        <v>458</v>
      </c>
      <c r="Q35" s="58" t="s">
        <v>459</v>
      </c>
      <c r="R35" s="58" t="s">
        <v>460</v>
      </c>
      <c r="S35" s="58" t="s">
        <v>366</v>
      </c>
      <c r="T35" s="67"/>
    </row>
    <row r="37" spans="1:20" ht="15" customHeight="1" x14ac:dyDescent="0.4">
      <c r="A37" s="17"/>
      <c r="B37" s="18"/>
      <c r="C37" s="18"/>
      <c r="D37" s="18"/>
      <c r="E37" s="18"/>
      <c r="F37" s="18"/>
      <c r="G37" s="18"/>
      <c r="H37" s="18"/>
      <c r="I37" s="18"/>
      <c r="J37" s="19"/>
      <c r="K37" s="56"/>
      <c r="L37" s="17"/>
      <c r="M37" s="18"/>
      <c r="N37" s="18"/>
      <c r="O37" s="18"/>
      <c r="P37" s="18"/>
      <c r="Q37" s="18"/>
      <c r="R37" s="18"/>
      <c r="S37" s="18"/>
      <c r="T37" s="19"/>
    </row>
    <row r="38" spans="1:20" ht="18" customHeight="1" x14ac:dyDescent="0.5">
      <c r="A38" s="20"/>
      <c r="B38" s="37"/>
      <c r="C38" s="37"/>
      <c r="D38" s="37"/>
      <c r="E38" s="37"/>
      <c r="F38" s="37"/>
      <c r="G38" s="31" t="s">
        <v>4</v>
      </c>
      <c r="H38" s="209" t="str">
        <f>IF(NOT(ISBLANK(CoverSheet!$C$8)),CoverSheet!$C$8,"")</f>
        <v/>
      </c>
      <c r="I38" s="209"/>
      <c r="J38" s="12"/>
      <c r="K38" s="56"/>
      <c r="L38" s="20"/>
      <c r="M38" s="37"/>
      <c r="N38" s="37"/>
      <c r="O38" s="37"/>
      <c r="P38" s="37"/>
      <c r="Q38" s="31" t="s">
        <v>4</v>
      </c>
      <c r="R38" s="227" t="str">
        <f>IF(NOT(ISBLANK(CoverSheet!$C$8)),CoverSheet!$C$8,"")</f>
        <v/>
      </c>
      <c r="S38" s="228"/>
      <c r="T38" s="12"/>
    </row>
    <row r="39" spans="1:20" ht="18" customHeight="1" x14ac:dyDescent="0.5">
      <c r="A39" s="20"/>
      <c r="B39" s="37"/>
      <c r="C39" s="37"/>
      <c r="D39" s="37"/>
      <c r="E39" s="37"/>
      <c r="F39" s="37"/>
      <c r="G39" s="31" t="s">
        <v>45</v>
      </c>
      <c r="H39" s="219" t="str">
        <f>IF(ISNUMBER(CoverSheet!$C$12),TEXT(CoverSheet!$C$12,"_([$-1409]d mmmm yyyy;_(@")&amp;" –"&amp;TEXT(DATE(YEAR(CoverSheet!$C$12)+10,MONTH(CoverSheet!$C$12),DAY(CoverSheet!$C$12)-1),"_([$-1409]d mmmm yyyy;_(@"),"")</f>
        <v/>
      </c>
      <c r="I39" s="219"/>
      <c r="J39" s="12"/>
      <c r="K39" s="56"/>
      <c r="L39" s="20"/>
      <c r="M39" s="37"/>
      <c r="N39" s="37"/>
      <c r="O39" s="37"/>
      <c r="P39" s="37"/>
      <c r="Q39" s="31" t="s">
        <v>45</v>
      </c>
      <c r="R39" s="225" t="str">
        <f>IF(ISNUMBER(CoverSheet!$C$12),TEXT(CoverSheet!$C$12,"_([$-1409]d mmmm yyyy;_(@")&amp;" –"&amp;TEXT(DATE(YEAR(CoverSheet!$C$12)+10,MONTH(CoverSheet!$C$12),DAY(CoverSheet!$C$12)-1),"_([$-1409]d mmmm yyyy;_(@"),"")</f>
        <v/>
      </c>
      <c r="S39" s="226"/>
      <c r="T39" s="12"/>
    </row>
    <row r="40" spans="1:20" ht="18" customHeight="1" x14ac:dyDescent="0.65">
      <c r="A40" s="51"/>
      <c r="B40" s="37"/>
      <c r="C40" s="37"/>
      <c r="D40" s="37"/>
      <c r="E40" s="37"/>
      <c r="F40" s="37"/>
      <c r="G40" s="31" t="s">
        <v>339</v>
      </c>
      <c r="H40" s="225" t="str">
        <f>IF(ISBLANK($H$4),"",$H$4)</f>
        <v/>
      </c>
      <c r="I40" s="226"/>
      <c r="J40" s="12"/>
      <c r="K40" s="56"/>
      <c r="L40" s="51"/>
      <c r="M40" s="37"/>
      <c r="N40" s="37"/>
      <c r="O40" s="37"/>
      <c r="P40" s="37"/>
      <c r="Q40" s="31" t="s">
        <v>339</v>
      </c>
      <c r="R40" s="225" t="str">
        <f>IF(ISBLANK($H$4),"",$H$4)</f>
        <v/>
      </c>
      <c r="S40" s="226"/>
      <c r="T40" s="12"/>
    </row>
    <row r="41" spans="1:20" ht="21" x14ac:dyDescent="0.65">
      <c r="A41" s="54" t="s">
        <v>341</v>
      </c>
      <c r="B41" s="37"/>
      <c r="C41" s="37"/>
      <c r="D41" s="37"/>
      <c r="E41" s="37"/>
      <c r="F41" s="37"/>
      <c r="G41" s="31"/>
      <c r="H41" s="31"/>
      <c r="I41" s="31"/>
      <c r="J41" s="12"/>
      <c r="K41" s="56"/>
      <c r="L41" s="54" t="s">
        <v>341</v>
      </c>
      <c r="M41" s="37"/>
      <c r="N41" s="37"/>
      <c r="O41" s="37"/>
      <c r="P41" s="37"/>
      <c r="Q41" s="37"/>
      <c r="R41" s="37"/>
      <c r="S41" s="31"/>
      <c r="T41" s="12"/>
    </row>
    <row r="42" spans="1:20" ht="15" customHeight="1" x14ac:dyDescent="0.4">
      <c r="A42" s="25"/>
      <c r="B42" s="37"/>
      <c r="C42" s="37"/>
      <c r="D42" s="37"/>
      <c r="E42" s="37"/>
      <c r="F42" s="37"/>
      <c r="G42" s="37"/>
      <c r="H42" s="37"/>
      <c r="I42" s="37"/>
      <c r="J42" s="12"/>
      <c r="K42" s="56"/>
      <c r="L42" s="25"/>
      <c r="M42" s="37"/>
      <c r="N42" s="37"/>
      <c r="O42" s="37"/>
      <c r="P42" s="37"/>
      <c r="Q42" s="37"/>
      <c r="R42" s="37"/>
      <c r="S42" s="37"/>
      <c r="T42" s="12"/>
    </row>
    <row r="43" spans="1:20" s="62" customFormat="1" ht="15" customHeight="1" x14ac:dyDescent="0.45">
      <c r="A43" s="59" t="s">
        <v>343</v>
      </c>
      <c r="B43" s="59" t="s">
        <v>344</v>
      </c>
      <c r="C43" s="59" t="s">
        <v>345</v>
      </c>
      <c r="D43" s="59" t="s">
        <v>346</v>
      </c>
      <c r="E43" s="59" t="s">
        <v>347</v>
      </c>
      <c r="F43" s="59" t="s">
        <v>348</v>
      </c>
      <c r="G43" s="59" t="s">
        <v>349</v>
      </c>
      <c r="H43" s="59" t="s">
        <v>350</v>
      </c>
      <c r="I43" s="59" t="s">
        <v>351</v>
      </c>
      <c r="J43" s="60"/>
      <c r="K43" s="61"/>
      <c r="L43" s="59" t="s">
        <v>343</v>
      </c>
      <c r="M43" s="59" t="s">
        <v>344</v>
      </c>
      <c r="N43" s="139" t="s">
        <v>345</v>
      </c>
      <c r="O43" s="59" t="s">
        <v>352</v>
      </c>
      <c r="P43" s="59" t="s">
        <v>353</v>
      </c>
      <c r="Q43" s="59" t="s">
        <v>354</v>
      </c>
      <c r="R43" s="59" t="s">
        <v>355</v>
      </c>
      <c r="S43" s="59" t="s">
        <v>356</v>
      </c>
      <c r="T43" s="60"/>
    </row>
    <row r="44" spans="1:20" s="66" customFormat="1" ht="344.25" customHeight="1" x14ac:dyDescent="0.5">
      <c r="A44" s="65">
        <v>48</v>
      </c>
      <c r="B44" s="58" t="s">
        <v>461</v>
      </c>
      <c r="C44" s="141" t="s">
        <v>462</v>
      </c>
      <c r="D44" s="146"/>
      <c r="E44" s="134"/>
      <c r="F44" s="134"/>
      <c r="G44" s="58" t="s">
        <v>463</v>
      </c>
      <c r="H44" s="58" t="s">
        <v>464</v>
      </c>
      <c r="I44" s="58" t="s">
        <v>465</v>
      </c>
      <c r="J44" s="63"/>
      <c r="K44" s="64"/>
      <c r="L44" s="65">
        <v>48</v>
      </c>
      <c r="M44" s="58" t="s">
        <v>461</v>
      </c>
      <c r="N44" s="138" t="s">
        <v>462</v>
      </c>
      <c r="O44" s="58" t="s">
        <v>466</v>
      </c>
      <c r="P44" s="58" t="s">
        <v>467</v>
      </c>
      <c r="Q44" s="58" t="s">
        <v>468</v>
      </c>
      <c r="R44" s="58" t="s">
        <v>469</v>
      </c>
      <c r="S44" s="58" t="s">
        <v>366</v>
      </c>
      <c r="T44" s="63"/>
    </row>
    <row r="45" spans="1:20" s="66" customFormat="1" ht="279" customHeight="1" x14ac:dyDescent="0.5">
      <c r="A45" s="65">
        <v>49</v>
      </c>
      <c r="B45" s="58" t="s">
        <v>461</v>
      </c>
      <c r="C45" s="141" t="s">
        <v>470</v>
      </c>
      <c r="D45" s="146"/>
      <c r="E45" s="134"/>
      <c r="F45" s="134"/>
      <c r="G45" s="58" t="s">
        <v>471</v>
      </c>
      <c r="H45" s="58" t="s">
        <v>464</v>
      </c>
      <c r="I45" s="58" t="s">
        <v>472</v>
      </c>
      <c r="J45" s="63"/>
      <c r="K45" s="64"/>
      <c r="L45" s="65">
        <v>49</v>
      </c>
      <c r="M45" s="58" t="s">
        <v>461</v>
      </c>
      <c r="N45" s="138" t="s">
        <v>470</v>
      </c>
      <c r="O45" s="58" t="s">
        <v>473</v>
      </c>
      <c r="P45" s="58" t="s">
        <v>474</v>
      </c>
      <c r="Q45" s="58" t="s">
        <v>475</v>
      </c>
      <c r="R45" s="58" t="s">
        <v>476</v>
      </c>
      <c r="S45" s="58" t="s">
        <v>366</v>
      </c>
      <c r="T45" s="63"/>
    </row>
    <row r="46" spans="1:20" s="66" customFormat="1" ht="331.5" customHeight="1" x14ac:dyDescent="0.5">
      <c r="A46" s="65">
        <v>50</v>
      </c>
      <c r="B46" s="58" t="s">
        <v>461</v>
      </c>
      <c r="C46" s="141" t="s">
        <v>477</v>
      </c>
      <c r="D46" s="146"/>
      <c r="E46" s="134"/>
      <c r="F46" s="134"/>
      <c r="G46" s="58" t="s">
        <v>478</v>
      </c>
      <c r="H46" s="58" t="s">
        <v>479</v>
      </c>
      <c r="I46" s="58" t="s">
        <v>480</v>
      </c>
      <c r="J46" s="67"/>
      <c r="K46" s="64"/>
      <c r="L46" s="65">
        <v>50</v>
      </c>
      <c r="M46" s="58" t="s">
        <v>461</v>
      </c>
      <c r="N46" s="138" t="s">
        <v>477</v>
      </c>
      <c r="O46" s="58" t="s">
        <v>481</v>
      </c>
      <c r="P46" s="58" t="s">
        <v>482</v>
      </c>
      <c r="Q46" s="58" t="s">
        <v>483</v>
      </c>
      <c r="R46" s="58" t="s">
        <v>484</v>
      </c>
      <c r="S46" s="58" t="s">
        <v>366</v>
      </c>
      <c r="T46" s="67"/>
    </row>
    <row r="48" spans="1:20" ht="15" customHeight="1" x14ac:dyDescent="0.4">
      <c r="A48" s="17"/>
      <c r="B48" s="18"/>
      <c r="C48" s="18"/>
      <c r="D48" s="18"/>
      <c r="E48" s="18"/>
      <c r="F48" s="18"/>
      <c r="G48" s="18"/>
      <c r="H48" s="18"/>
      <c r="I48" s="18"/>
      <c r="J48" s="19"/>
      <c r="K48" s="56"/>
      <c r="L48" s="17"/>
      <c r="M48" s="18"/>
      <c r="N48" s="18"/>
      <c r="O48" s="18"/>
      <c r="P48" s="18"/>
      <c r="Q48" s="18"/>
      <c r="R48" s="18"/>
      <c r="S48" s="18"/>
      <c r="T48" s="19"/>
    </row>
    <row r="49" spans="1:20" ht="18" customHeight="1" x14ac:dyDescent="0.5">
      <c r="A49" s="20"/>
      <c r="B49" s="37"/>
      <c r="C49" s="37"/>
      <c r="D49" s="37"/>
      <c r="E49" s="37"/>
      <c r="F49" s="37"/>
      <c r="G49" s="31" t="s">
        <v>4</v>
      </c>
      <c r="H49" s="209" t="str">
        <f>IF(NOT(ISBLANK(CoverSheet!$C$8)),CoverSheet!$C$8,"")</f>
        <v/>
      </c>
      <c r="I49" s="209"/>
      <c r="J49" s="12"/>
      <c r="K49" s="56"/>
      <c r="L49" s="20"/>
      <c r="M49" s="37"/>
      <c r="N49" s="37"/>
      <c r="O49" s="37"/>
      <c r="P49" s="37"/>
      <c r="Q49" s="31" t="s">
        <v>4</v>
      </c>
      <c r="R49" s="209" t="str">
        <f>IF(NOT(ISBLANK(CoverSheet!$C$8)),CoverSheet!$C$8,"")</f>
        <v/>
      </c>
      <c r="S49" s="209"/>
      <c r="T49" s="12"/>
    </row>
    <row r="50" spans="1:20" ht="18" customHeight="1" x14ac:dyDescent="0.5">
      <c r="A50" s="20"/>
      <c r="B50" s="37"/>
      <c r="C50" s="37"/>
      <c r="D50" s="37"/>
      <c r="E50" s="37"/>
      <c r="F50" s="37"/>
      <c r="G50" s="31" t="s">
        <v>45</v>
      </c>
      <c r="H50" s="219" t="str">
        <f>IF(ISNUMBER(CoverSheet!$C$12),TEXT(CoverSheet!$C$12,"_([$-1409]d mmmm yyyy;_(@")&amp;" –"&amp;TEXT(DATE(YEAR(CoverSheet!$C$12)+10,MONTH(CoverSheet!$C$12),DAY(CoverSheet!$C$12)-1),"_([$-1409]d mmmm yyyy;_(@"),"")</f>
        <v/>
      </c>
      <c r="I50" s="219"/>
      <c r="J50" s="12"/>
      <c r="K50" s="56"/>
      <c r="L50" s="20"/>
      <c r="M50" s="37"/>
      <c r="N50" s="37"/>
      <c r="O50" s="37"/>
      <c r="P50" s="37"/>
      <c r="Q50" s="31" t="s">
        <v>45</v>
      </c>
      <c r="R50" s="219" t="str">
        <f>IF(ISNUMBER(CoverSheet!$C$12),TEXT(CoverSheet!$C$12,"_([$-1409]d mmmm yyyy;_(@")&amp;" –"&amp;TEXT(DATE(YEAR(CoverSheet!$C$12)+10,MONTH(CoverSheet!$C$12),DAY(CoverSheet!$C$12)-1),"_([$-1409]d mmmm yyyy;_(@"),"")</f>
        <v/>
      </c>
      <c r="S50" s="219"/>
      <c r="T50" s="12"/>
    </row>
    <row r="51" spans="1:20" ht="18" customHeight="1" x14ac:dyDescent="0.65">
      <c r="A51" s="51"/>
      <c r="B51" s="37"/>
      <c r="C51" s="37"/>
      <c r="D51" s="37"/>
      <c r="E51" s="37"/>
      <c r="F51" s="37"/>
      <c r="G51" s="31" t="s">
        <v>339</v>
      </c>
      <c r="H51" s="225" t="str">
        <f>IF(ISBLANK($H$4),"",$H$4)</f>
        <v/>
      </c>
      <c r="I51" s="226"/>
      <c r="J51" s="12"/>
      <c r="K51" s="56"/>
      <c r="L51" s="51"/>
      <c r="M51" s="37"/>
      <c r="N51" s="37"/>
      <c r="O51" s="37"/>
      <c r="P51" s="37"/>
      <c r="Q51" s="31" t="s">
        <v>339</v>
      </c>
      <c r="R51" s="225" t="str">
        <f>IF(ISBLANK($H$4),"",$H$4)</f>
        <v/>
      </c>
      <c r="S51" s="226"/>
      <c r="T51" s="12"/>
    </row>
    <row r="52" spans="1:20" ht="21" x14ac:dyDescent="0.65">
      <c r="A52" s="54" t="s">
        <v>341</v>
      </c>
      <c r="B52" s="37"/>
      <c r="C52" s="37"/>
      <c r="D52" s="37"/>
      <c r="E52" s="37"/>
      <c r="F52" s="37"/>
      <c r="G52" s="31"/>
      <c r="H52" s="31"/>
      <c r="I52" s="31"/>
      <c r="J52" s="12"/>
      <c r="K52" s="56"/>
      <c r="L52" s="54" t="s">
        <v>341</v>
      </c>
      <c r="M52" s="37"/>
      <c r="N52" s="37"/>
      <c r="O52" s="37"/>
      <c r="P52" s="37"/>
      <c r="Q52" s="37"/>
      <c r="R52" s="37"/>
      <c r="S52" s="31"/>
      <c r="T52" s="12"/>
    </row>
    <row r="53" spans="1:20" ht="15" customHeight="1" x14ac:dyDescent="0.4">
      <c r="A53" s="25"/>
      <c r="B53" s="37"/>
      <c r="C53" s="37"/>
      <c r="D53" s="37"/>
      <c r="E53" s="37"/>
      <c r="F53" s="37"/>
      <c r="G53" s="37"/>
      <c r="H53" s="37"/>
      <c r="I53" s="37"/>
      <c r="J53" s="12"/>
      <c r="K53" s="56"/>
      <c r="L53" s="25"/>
      <c r="M53" s="37"/>
      <c r="N53" s="37"/>
      <c r="O53" s="37"/>
      <c r="P53" s="37"/>
      <c r="Q53" s="37"/>
      <c r="R53" s="37"/>
      <c r="S53" s="37"/>
      <c r="T53" s="12"/>
    </row>
    <row r="54" spans="1:20" s="62" customFormat="1" ht="15" customHeight="1" x14ac:dyDescent="0.45">
      <c r="A54" s="59" t="s">
        <v>343</v>
      </c>
      <c r="B54" s="59" t="s">
        <v>344</v>
      </c>
      <c r="C54" s="59" t="s">
        <v>345</v>
      </c>
      <c r="D54" s="59" t="s">
        <v>346</v>
      </c>
      <c r="E54" s="59" t="s">
        <v>347</v>
      </c>
      <c r="F54" s="59" t="s">
        <v>348</v>
      </c>
      <c r="G54" s="59" t="s">
        <v>349</v>
      </c>
      <c r="H54" s="59" t="s">
        <v>350</v>
      </c>
      <c r="I54" s="59" t="s">
        <v>351</v>
      </c>
      <c r="J54" s="60"/>
      <c r="K54" s="61"/>
      <c r="L54" s="59" t="s">
        <v>343</v>
      </c>
      <c r="M54" s="59" t="s">
        <v>344</v>
      </c>
      <c r="N54" s="139" t="s">
        <v>345</v>
      </c>
      <c r="O54" s="59" t="s">
        <v>352</v>
      </c>
      <c r="P54" s="59" t="s">
        <v>353</v>
      </c>
      <c r="Q54" s="59" t="s">
        <v>354</v>
      </c>
      <c r="R54" s="59" t="s">
        <v>355</v>
      </c>
      <c r="S54" s="59" t="s">
        <v>356</v>
      </c>
      <c r="T54" s="60"/>
    </row>
    <row r="55" spans="1:20" s="66" customFormat="1" ht="226.5" customHeight="1" x14ac:dyDescent="0.5">
      <c r="A55" s="65">
        <v>53</v>
      </c>
      <c r="B55" s="58" t="s">
        <v>485</v>
      </c>
      <c r="C55" s="141" t="s">
        <v>486</v>
      </c>
      <c r="D55" s="146"/>
      <c r="E55" s="134"/>
      <c r="F55" s="134"/>
      <c r="G55" s="58" t="s">
        <v>487</v>
      </c>
      <c r="H55" s="58" t="s">
        <v>488</v>
      </c>
      <c r="I55" s="58" t="s">
        <v>489</v>
      </c>
      <c r="J55" s="63"/>
      <c r="K55" s="64"/>
      <c r="L55" s="65">
        <v>53</v>
      </c>
      <c r="M55" s="58" t="s">
        <v>485</v>
      </c>
      <c r="N55" s="138" t="s">
        <v>486</v>
      </c>
      <c r="O55" s="58" t="s">
        <v>490</v>
      </c>
      <c r="P55" s="58" t="s">
        <v>491</v>
      </c>
      <c r="Q55" s="58" t="s">
        <v>492</v>
      </c>
      <c r="R55" s="58" t="s">
        <v>493</v>
      </c>
      <c r="S55" s="58" t="s">
        <v>366</v>
      </c>
      <c r="T55" s="63"/>
    </row>
    <row r="56" spans="1:20" s="66" customFormat="1" ht="162" customHeight="1" x14ac:dyDescent="0.5">
      <c r="A56" s="65">
        <v>59</v>
      </c>
      <c r="B56" s="58" t="s">
        <v>494</v>
      </c>
      <c r="C56" s="141" t="s">
        <v>495</v>
      </c>
      <c r="D56" s="146"/>
      <c r="E56" s="134"/>
      <c r="F56" s="134"/>
      <c r="G56" s="58" t="s">
        <v>496</v>
      </c>
      <c r="H56" s="58" t="s">
        <v>497</v>
      </c>
      <c r="I56" s="58" t="s">
        <v>498</v>
      </c>
      <c r="J56" s="63"/>
      <c r="K56" s="64"/>
      <c r="L56" s="65">
        <v>59</v>
      </c>
      <c r="M56" s="58" t="s">
        <v>494</v>
      </c>
      <c r="N56" s="138" t="s">
        <v>495</v>
      </c>
      <c r="O56" s="58" t="s">
        <v>499</v>
      </c>
      <c r="P56" s="58" t="s">
        <v>500</v>
      </c>
      <c r="Q56" s="58" t="s">
        <v>501</v>
      </c>
      <c r="R56" s="58" t="s">
        <v>502</v>
      </c>
      <c r="S56" s="58" t="s">
        <v>366</v>
      </c>
      <c r="T56" s="63"/>
    </row>
    <row r="57" spans="1:20" s="66" customFormat="1" ht="359.25" customHeight="1" x14ac:dyDescent="0.5">
      <c r="A57" s="65">
        <v>62</v>
      </c>
      <c r="B57" s="58" t="s">
        <v>503</v>
      </c>
      <c r="C57" s="141" t="s">
        <v>504</v>
      </c>
      <c r="D57" s="146"/>
      <c r="E57" s="134"/>
      <c r="F57" s="134"/>
      <c r="G57" s="58" t="s">
        <v>505</v>
      </c>
      <c r="H57" s="58" t="s">
        <v>506</v>
      </c>
      <c r="I57" s="58" t="s">
        <v>507</v>
      </c>
      <c r="J57" s="63"/>
      <c r="K57" s="64"/>
      <c r="L57" s="65">
        <v>62</v>
      </c>
      <c r="M57" s="58" t="s">
        <v>503</v>
      </c>
      <c r="N57" s="138" t="s">
        <v>504</v>
      </c>
      <c r="O57" s="58" t="s">
        <v>508</v>
      </c>
      <c r="P57" s="58" t="s">
        <v>509</v>
      </c>
      <c r="Q57" s="58" t="s">
        <v>510</v>
      </c>
      <c r="R57" s="58" t="s">
        <v>511</v>
      </c>
      <c r="S57" s="58" t="s">
        <v>366</v>
      </c>
      <c r="T57" s="63"/>
    </row>
    <row r="58" spans="1:20" s="66" customFormat="1" ht="158.25" customHeight="1" x14ac:dyDescent="0.5">
      <c r="A58" s="65">
        <v>63</v>
      </c>
      <c r="B58" s="58" t="s">
        <v>503</v>
      </c>
      <c r="C58" s="141" t="s">
        <v>512</v>
      </c>
      <c r="D58" s="146"/>
      <c r="E58" s="134"/>
      <c r="F58" s="134"/>
      <c r="G58" s="58" t="s">
        <v>513</v>
      </c>
      <c r="H58" s="58" t="s">
        <v>514</v>
      </c>
      <c r="I58" s="58" t="s">
        <v>515</v>
      </c>
      <c r="J58" s="67"/>
      <c r="K58" s="64"/>
      <c r="L58" s="65">
        <v>63</v>
      </c>
      <c r="M58" s="58" t="s">
        <v>503</v>
      </c>
      <c r="N58" s="138" t="s">
        <v>512</v>
      </c>
      <c r="O58" s="58" t="s">
        <v>516</v>
      </c>
      <c r="P58" s="58" t="s">
        <v>517</v>
      </c>
      <c r="Q58" s="58" t="s">
        <v>518</v>
      </c>
      <c r="R58" s="58" t="s">
        <v>519</v>
      </c>
      <c r="S58" s="58" t="s">
        <v>366</v>
      </c>
      <c r="T58" s="67"/>
    </row>
    <row r="60" spans="1:20" ht="15" customHeight="1" x14ac:dyDescent="0.4">
      <c r="A60" s="17"/>
      <c r="B60" s="18"/>
      <c r="C60" s="18"/>
      <c r="D60" s="18"/>
      <c r="E60" s="18"/>
      <c r="F60" s="18"/>
      <c r="G60" s="18"/>
      <c r="H60" s="18"/>
      <c r="I60" s="18"/>
      <c r="J60" s="19"/>
      <c r="K60" s="56"/>
      <c r="L60" s="17"/>
      <c r="M60" s="18"/>
      <c r="N60" s="18"/>
      <c r="O60" s="18"/>
      <c r="P60" s="18"/>
      <c r="Q60" s="18"/>
      <c r="R60" s="18"/>
      <c r="S60" s="18"/>
      <c r="T60" s="19"/>
    </row>
    <row r="61" spans="1:20" ht="18" customHeight="1" x14ac:dyDescent="0.5">
      <c r="A61" s="20"/>
      <c r="B61" s="37"/>
      <c r="C61" s="37"/>
      <c r="D61" s="37"/>
      <c r="E61" s="37"/>
      <c r="F61" s="37"/>
      <c r="G61" s="31" t="s">
        <v>4</v>
      </c>
      <c r="H61" s="209" t="str">
        <f>IF(NOT(ISBLANK(CoverSheet!$C$8)),CoverSheet!$C$8,"")</f>
        <v/>
      </c>
      <c r="I61" s="209"/>
      <c r="J61" s="12"/>
      <c r="K61" s="56"/>
      <c r="L61" s="20"/>
      <c r="M61" s="37"/>
      <c r="N61" s="37"/>
      <c r="O61" s="37"/>
      <c r="P61" s="37"/>
      <c r="Q61" s="31" t="s">
        <v>4</v>
      </c>
      <c r="R61" s="227" t="str">
        <f>IF(NOT(ISBLANK(CoverSheet!$C$8)),CoverSheet!$C$8,"")</f>
        <v/>
      </c>
      <c r="S61" s="228"/>
      <c r="T61" s="12"/>
    </row>
    <row r="62" spans="1:20" ht="18" customHeight="1" x14ac:dyDescent="0.5">
      <c r="A62" s="20"/>
      <c r="B62" s="37"/>
      <c r="C62" s="37"/>
      <c r="D62" s="37"/>
      <c r="E62" s="37"/>
      <c r="F62" s="37"/>
      <c r="G62" s="31" t="s">
        <v>45</v>
      </c>
      <c r="H62" s="219" t="str">
        <f>IF(ISNUMBER(CoverSheet!$C$12),TEXT(CoverSheet!$C$12,"_([$-1409]d mmmm yyyy;_(@")&amp;" –"&amp;TEXT(DATE(YEAR(CoverSheet!$C$12)+10,MONTH(CoverSheet!$C$12),DAY(CoverSheet!$C$12)-1),"_([$-1409]d mmmm yyyy;_(@"),"")</f>
        <v/>
      </c>
      <c r="I62" s="219"/>
      <c r="J62" s="12"/>
      <c r="K62" s="56"/>
      <c r="L62" s="20"/>
      <c r="M62" s="37"/>
      <c r="N62" s="37"/>
      <c r="O62" s="37"/>
      <c r="P62" s="37"/>
      <c r="Q62" s="31" t="s">
        <v>45</v>
      </c>
      <c r="R62" s="225" t="str">
        <f>IF(ISNUMBER(CoverSheet!$C$12),TEXT(CoverSheet!$C$12,"_([$-1409]d mmmm yyyy;_(@")&amp;" –"&amp;TEXT(DATE(YEAR(CoverSheet!$C$12)+10,MONTH(CoverSheet!$C$12),DAY(CoverSheet!$C$12)-1),"_([$-1409]d mmmm yyyy;_(@"),"")</f>
        <v/>
      </c>
      <c r="S62" s="226"/>
      <c r="T62" s="12"/>
    </row>
    <row r="63" spans="1:20" ht="18" customHeight="1" x14ac:dyDescent="0.65">
      <c r="A63" s="51"/>
      <c r="B63" s="37"/>
      <c r="C63" s="37"/>
      <c r="D63" s="37"/>
      <c r="E63" s="37"/>
      <c r="F63" s="37"/>
      <c r="G63" s="31" t="s">
        <v>339</v>
      </c>
      <c r="H63" s="225" t="str">
        <f>IF(ISBLANK($H$4),"",$H$4)</f>
        <v/>
      </c>
      <c r="I63" s="226"/>
      <c r="J63" s="12"/>
      <c r="K63" s="56"/>
      <c r="L63" s="51"/>
      <c r="M63" s="37"/>
      <c r="N63" s="37"/>
      <c r="O63" s="37"/>
      <c r="P63" s="37"/>
      <c r="Q63" s="31" t="s">
        <v>339</v>
      </c>
      <c r="R63" s="225" t="str">
        <f>IF(ISBLANK($H$4),"",$H$4)</f>
        <v/>
      </c>
      <c r="S63" s="226"/>
      <c r="T63" s="12"/>
    </row>
    <row r="64" spans="1:20" ht="21" x14ac:dyDescent="0.65">
      <c r="A64" s="54" t="s">
        <v>341</v>
      </c>
      <c r="B64" s="37"/>
      <c r="C64" s="37"/>
      <c r="D64" s="37"/>
      <c r="E64" s="37"/>
      <c r="F64" s="37"/>
      <c r="G64" s="31"/>
      <c r="H64" s="31"/>
      <c r="I64" s="31"/>
      <c r="J64" s="12"/>
      <c r="K64" s="56"/>
      <c r="L64" s="54" t="s">
        <v>341</v>
      </c>
      <c r="M64" s="37"/>
      <c r="N64" s="37"/>
      <c r="O64" s="37"/>
      <c r="P64" s="37"/>
      <c r="Q64" s="37"/>
      <c r="R64" s="37"/>
      <c r="S64" s="31"/>
      <c r="T64" s="12"/>
    </row>
    <row r="65" spans="1:20" ht="15" customHeight="1" x14ac:dyDescent="0.4">
      <c r="A65" s="25"/>
      <c r="B65" s="37"/>
      <c r="C65" s="37"/>
      <c r="D65" s="37"/>
      <c r="E65" s="37"/>
      <c r="F65" s="37"/>
      <c r="G65" s="37"/>
      <c r="H65" s="37"/>
      <c r="I65" s="37"/>
      <c r="J65" s="12"/>
      <c r="K65" s="56"/>
      <c r="L65" s="25"/>
      <c r="M65" s="37"/>
      <c r="N65" s="37"/>
      <c r="O65" s="37"/>
      <c r="P65" s="37"/>
      <c r="Q65" s="37"/>
      <c r="R65" s="37"/>
      <c r="S65" s="37"/>
      <c r="T65" s="12"/>
    </row>
    <row r="66" spans="1:20" s="62" customFormat="1" ht="15" customHeight="1" x14ac:dyDescent="0.45">
      <c r="A66" s="59" t="s">
        <v>343</v>
      </c>
      <c r="B66" s="59" t="s">
        <v>344</v>
      </c>
      <c r="C66" s="59" t="s">
        <v>345</v>
      </c>
      <c r="D66" s="59" t="s">
        <v>346</v>
      </c>
      <c r="E66" s="59" t="s">
        <v>347</v>
      </c>
      <c r="F66" s="59" t="s">
        <v>348</v>
      </c>
      <c r="G66" s="59" t="s">
        <v>349</v>
      </c>
      <c r="H66" s="59" t="s">
        <v>350</v>
      </c>
      <c r="I66" s="59" t="s">
        <v>351</v>
      </c>
      <c r="J66" s="60"/>
      <c r="K66" s="61"/>
      <c r="L66" s="59" t="s">
        <v>343</v>
      </c>
      <c r="M66" s="59" t="s">
        <v>344</v>
      </c>
      <c r="N66" s="139" t="s">
        <v>345</v>
      </c>
      <c r="O66" s="59" t="s">
        <v>352</v>
      </c>
      <c r="P66" s="59" t="s">
        <v>353</v>
      </c>
      <c r="Q66" s="59" t="s">
        <v>354</v>
      </c>
      <c r="R66" s="59" t="s">
        <v>355</v>
      </c>
      <c r="S66" s="59" t="s">
        <v>356</v>
      </c>
      <c r="T66" s="60"/>
    </row>
    <row r="67" spans="1:20" s="66" customFormat="1" ht="163.5" customHeight="1" x14ac:dyDescent="0.5">
      <c r="A67" s="65">
        <v>64</v>
      </c>
      <c r="B67" s="58" t="s">
        <v>503</v>
      </c>
      <c r="C67" s="141" t="s">
        <v>520</v>
      </c>
      <c r="D67" s="146"/>
      <c r="E67" s="134"/>
      <c r="F67" s="134"/>
      <c r="G67" s="58" t="s">
        <v>521</v>
      </c>
      <c r="H67" s="58" t="s">
        <v>522</v>
      </c>
      <c r="I67" s="58" t="s">
        <v>523</v>
      </c>
      <c r="J67" s="63"/>
      <c r="K67" s="64"/>
      <c r="L67" s="65">
        <v>64</v>
      </c>
      <c r="M67" s="58" t="s">
        <v>503</v>
      </c>
      <c r="N67" s="138" t="s">
        <v>520</v>
      </c>
      <c r="O67" s="58" t="s">
        <v>524</v>
      </c>
      <c r="P67" s="58" t="s">
        <v>525</v>
      </c>
      <c r="Q67" s="58" t="s">
        <v>526</v>
      </c>
      <c r="R67" s="58" t="s">
        <v>527</v>
      </c>
      <c r="S67" s="58" t="s">
        <v>366</v>
      </c>
      <c r="T67" s="63"/>
    </row>
    <row r="68" spans="1:20" s="66" customFormat="1" ht="242.25" customHeight="1" x14ac:dyDescent="0.5">
      <c r="A68" s="65">
        <v>69</v>
      </c>
      <c r="B68" s="58" t="s">
        <v>528</v>
      </c>
      <c r="C68" s="141" t="s">
        <v>529</v>
      </c>
      <c r="D68" s="146"/>
      <c r="E68" s="134"/>
      <c r="F68" s="134"/>
      <c r="G68" s="58" t="s">
        <v>530</v>
      </c>
      <c r="H68" s="58" t="s">
        <v>531</v>
      </c>
      <c r="I68" s="58" t="s">
        <v>532</v>
      </c>
      <c r="J68" s="63"/>
      <c r="K68" s="64"/>
      <c r="L68" s="65">
        <v>69</v>
      </c>
      <c r="M68" s="58" t="s">
        <v>528</v>
      </c>
      <c r="N68" s="138" t="s">
        <v>529</v>
      </c>
      <c r="O68" s="58" t="s">
        <v>533</v>
      </c>
      <c r="P68" s="58" t="s">
        <v>534</v>
      </c>
      <c r="Q68" s="58" t="s">
        <v>535</v>
      </c>
      <c r="R68" s="58" t="s">
        <v>536</v>
      </c>
      <c r="S68" s="58" t="s">
        <v>366</v>
      </c>
      <c r="T68" s="63"/>
    </row>
    <row r="69" spans="1:20" s="66" customFormat="1" ht="167.25" customHeight="1" x14ac:dyDescent="0.5">
      <c r="A69" s="65">
        <v>79</v>
      </c>
      <c r="B69" s="58" t="s">
        <v>537</v>
      </c>
      <c r="C69" s="141" t="s">
        <v>538</v>
      </c>
      <c r="D69" s="146"/>
      <c r="E69" s="134"/>
      <c r="F69" s="134"/>
      <c r="G69" s="58" t="s">
        <v>539</v>
      </c>
      <c r="H69" s="58" t="s">
        <v>540</v>
      </c>
      <c r="I69" s="58" t="s">
        <v>541</v>
      </c>
      <c r="J69" s="63"/>
      <c r="K69" s="64"/>
      <c r="L69" s="65">
        <v>79</v>
      </c>
      <c r="M69" s="58" t="s">
        <v>537</v>
      </c>
      <c r="N69" s="138" t="s">
        <v>538</v>
      </c>
      <c r="O69" s="58" t="s">
        <v>542</v>
      </c>
      <c r="P69" s="58" t="s">
        <v>543</v>
      </c>
      <c r="Q69" s="58" t="s">
        <v>544</v>
      </c>
      <c r="R69" s="58" t="s">
        <v>545</v>
      </c>
      <c r="S69" s="58" t="s">
        <v>366</v>
      </c>
      <c r="T69" s="63"/>
    </row>
    <row r="70" spans="1:20" s="66" customFormat="1" ht="204" customHeight="1" x14ac:dyDescent="0.5">
      <c r="A70" s="65">
        <v>82</v>
      </c>
      <c r="B70" s="58" t="s">
        <v>546</v>
      </c>
      <c r="C70" s="141" t="s">
        <v>547</v>
      </c>
      <c r="D70" s="146"/>
      <c r="E70" s="134"/>
      <c r="F70" s="134"/>
      <c r="G70" s="58" t="s">
        <v>548</v>
      </c>
      <c r="H70" s="58" t="s">
        <v>549</v>
      </c>
      <c r="I70" s="58" t="s">
        <v>550</v>
      </c>
      <c r="J70" s="67"/>
      <c r="K70" s="64"/>
      <c r="L70" s="65">
        <v>82</v>
      </c>
      <c r="M70" s="58" t="s">
        <v>546</v>
      </c>
      <c r="N70" s="138" t="s">
        <v>547</v>
      </c>
      <c r="O70" s="58" t="s">
        <v>551</v>
      </c>
      <c r="P70" s="58" t="s">
        <v>552</v>
      </c>
      <c r="Q70" s="58" t="s">
        <v>553</v>
      </c>
      <c r="R70" s="58" t="s">
        <v>554</v>
      </c>
      <c r="S70" s="58" t="s">
        <v>366</v>
      </c>
      <c r="T70" s="67"/>
    </row>
    <row r="72" spans="1:20" ht="15" customHeight="1" x14ac:dyDescent="0.4">
      <c r="A72" s="17"/>
      <c r="B72" s="18"/>
      <c r="C72" s="18"/>
      <c r="D72" s="18"/>
      <c r="E72" s="18"/>
      <c r="F72" s="18"/>
      <c r="G72" s="18"/>
      <c r="H72" s="18"/>
      <c r="I72" s="18"/>
      <c r="J72" s="19"/>
      <c r="K72" s="56"/>
      <c r="L72" s="17"/>
      <c r="M72" s="18"/>
      <c r="N72" s="18"/>
      <c r="O72" s="18"/>
      <c r="P72" s="18"/>
      <c r="Q72" s="18"/>
      <c r="R72" s="18"/>
      <c r="S72" s="18"/>
      <c r="T72" s="19"/>
    </row>
    <row r="73" spans="1:20" ht="18" customHeight="1" x14ac:dyDescent="0.5">
      <c r="A73" s="20"/>
      <c r="B73" s="37"/>
      <c r="C73" s="37"/>
      <c r="D73" s="37"/>
      <c r="E73" s="37"/>
      <c r="F73" s="37"/>
      <c r="G73" s="31" t="s">
        <v>4</v>
      </c>
      <c r="H73" s="209" t="str">
        <f>IF(NOT(ISBLANK(CoverSheet!$C$8)),CoverSheet!$C$8,"")</f>
        <v/>
      </c>
      <c r="I73" s="209"/>
      <c r="J73" s="12"/>
      <c r="K73" s="56"/>
      <c r="L73" s="20"/>
      <c r="M73" s="37"/>
      <c r="N73" s="37"/>
      <c r="O73" s="37"/>
      <c r="P73" s="37"/>
      <c r="Q73" s="31" t="s">
        <v>4</v>
      </c>
      <c r="R73" s="227" t="str">
        <f>IF(NOT(ISBLANK(CoverSheet!$C$8)),CoverSheet!$C$8,"")</f>
        <v/>
      </c>
      <c r="S73" s="228"/>
      <c r="T73" s="12"/>
    </row>
    <row r="74" spans="1:20" ht="18" customHeight="1" x14ac:dyDescent="0.5">
      <c r="A74" s="20"/>
      <c r="B74" s="37"/>
      <c r="C74" s="37"/>
      <c r="D74" s="37"/>
      <c r="E74" s="37"/>
      <c r="F74" s="37"/>
      <c r="G74" s="31" t="s">
        <v>45</v>
      </c>
      <c r="H74" s="219" t="str">
        <f>IF(ISNUMBER(CoverSheet!$C$12),TEXT(CoverSheet!$C$12,"_([$-1409]d mmmm yyyy;_(@")&amp;" –"&amp;TEXT(DATE(YEAR(CoverSheet!$C$12)+10,MONTH(CoverSheet!$C$12),DAY(CoverSheet!$C$12)-1),"_([$-1409]d mmmm yyyy;_(@"),"")</f>
        <v/>
      </c>
      <c r="I74" s="219"/>
      <c r="J74" s="12"/>
      <c r="K74" s="56"/>
      <c r="L74" s="20"/>
      <c r="M74" s="37"/>
      <c r="N74" s="37"/>
      <c r="O74" s="37"/>
      <c r="P74" s="37"/>
      <c r="Q74" s="31" t="s">
        <v>45</v>
      </c>
      <c r="R74" s="225" t="str">
        <f>IF(ISNUMBER(CoverSheet!$C$12),TEXT(CoverSheet!$C$12,"_([$-1409]d mmmm yyyy;_(@")&amp;" –"&amp;TEXT(DATE(YEAR(CoverSheet!$C$12)+10,MONTH(CoverSheet!$C$12),DAY(CoverSheet!$C$12)-1),"_([$-1409]d mmmm yyyy;_(@"),"")</f>
        <v/>
      </c>
      <c r="S74" s="226"/>
      <c r="T74" s="12"/>
    </row>
    <row r="75" spans="1:20" ht="18" customHeight="1" x14ac:dyDescent="0.65">
      <c r="A75" s="51"/>
      <c r="B75" s="37"/>
      <c r="C75" s="37"/>
      <c r="D75" s="37"/>
      <c r="E75" s="37"/>
      <c r="F75" s="37"/>
      <c r="G75" s="31" t="s">
        <v>339</v>
      </c>
      <c r="H75" s="225" t="str">
        <f>IF(ISBLANK($H$4),"",$H$4)</f>
        <v/>
      </c>
      <c r="I75" s="226"/>
      <c r="J75" s="12"/>
      <c r="K75" s="56"/>
      <c r="L75" s="51"/>
      <c r="M75" s="37"/>
      <c r="N75" s="37"/>
      <c r="O75" s="37"/>
      <c r="P75" s="37"/>
      <c r="Q75" s="31" t="s">
        <v>339</v>
      </c>
      <c r="R75" s="225" t="str">
        <f>IF(ISBLANK($H$4),"",$H$4)</f>
        <v/>
      </c>
      <c r="S75" s="226"/>
      <c r="T75" s="12"/>
    </row>
    <row r="76" spans="1:20" ht="21" x14ac:dyDescent="0.65">
      <c r="A76" s="54" t="s">
        <v>341</v>
      </c>
      <c r="B76" s="37"/>
      <c r="C76" s="37"/>
      <c r="D76" s="37"/>
      <c r="E76" s="37"/>
      <c r="F76" s="37"/>
      <c r="G76" s="31"/>
      <c r="H76" s="31"/>
      <c r="I76" s="31"/>
      <c r="J76" s="12"/>
      <c r="K76" s="56"/>
      <c r="L76" s="54" t="s">
        <v>341</v>
      </c>
      <c r="M76" s="37"/>
      <c r="N76" s="37"/>
      <c r="O76" s="37"/>
      <c r="P76" s="37"/>
      <c r="Q76" s="37"/>
      <c r="R76" s="37"/>
      <c r="S76" s="31"/>
      <c r="T76" s="12"/>
    </row>
    <row r="77" spans="1:20" ht="15" customHeight="1" x14ac:dyDescent="0.4">
      <c r="A77" s="25"/>
      <c r="B77" s="37"/>
      <c r="C77" s="37"/>
      <c r="D77" s="37"/>
      <c r="E77" s="37"/>
      <c r="F77" s="37"/>
      <c r="G77" s="37"/>
      <c r="H77" s="37"/>
      <c r="I77" s="37"/>
      <c r="J77" s="12"/>
      <c r="K77" s="56"/>
      <c r="L77" s="25"/>
      <c r="M77" s="37"/>
      <c r="N77" s="37"/>
      <c r="O77" s="37"/>
      <c r="P77" s="37"/>
      <c r="Q77" s="37"/>
      <c r="R77" s="37"/>
      <c r="S77" s="37"/>
      <c r="T77" s="12"/>
    </row>
    <row r="78" spans="1:20" s="62" customFormat="1" ht="15" customHeight="1" x14ac:dyDescent="0.45">
      <c r="A78" s="59" t="s">
        <v>343</v>
      </c>
      <c r="B78" s="59" t="s">
        <v>344</v>
      </c>
      <c r="C78" s="59" t="s">
        <v>345</v>
      </c>
      <c r="D78" s="59" t="s">
        <v>346</v>
      </c>
      <c r="E78" s="59" t="s">
        <v>347</v>
      </c>
      <c r="F78" s="59" t="s">
        <v>348</v>
      </c>
      <c r="G78" s="59" t="s">
        <v>349</v>
      </c>
      <c r="H78" s="59" t="s">
        <v>350</v>
      </c>
      <c r="I78" s="59" t="s">
        <v>351</v>
      </c>
      <c r="J78" s="60"/>
      <c r="K78" s="61"/>
      <c r="L78" s="59" t="s">
        <v>343</v>
      </c>
      <c r="M78" s="59" t="s">
        <v>344</v>
      </c>
      <c r="N78" s="139" t="s">
        <v>345</v>
      </c>
      <c r="O78" s="59" t="s">
        <v>352</v>
      </c>
      <c r="P78" s="59" t="s">
        <v>353</v>
      </c>
      <c r="Q78" s="59" t="s">
        <v>354</v>
      </c>
      <c r="R78" s="59" t="s">
        <v>355</v>
      </c>
      <c r="S78" s="59" t="s">
        <v>356</v>
      </c>
      <c r="T78" s="60"/>
    </row>
    <row r="79" spans="1:20" s="66" customFormat="1" ht="207" customHeight="1" x14ac:dyDescent="0.5">
      <c r="A79" s="65">
        <v>88</v>
      </c>
      <c r="B79" s="58" t="s">
        <v>555</v>
      </c>
      <c r="C79" s="141" t="s">
        <v>556</v>
      </c>
      <c r="D79" s="146"/>
      <c r="E79" s="134"/>
      <c r="F79" s="134"/>
      <c r="G79" s="58" t="s">
        <v>557</v>
      </c>
      <c r="H79" s="58" t="s">
        <v>558</v>
      </c>
      <c r="I79" s="58" t="s">
        <v>559</v>
      </c>
      <c r="J79" s="63"/>
      <c r="K79" s="64"/>
      <c r="L79" s="65">
        <v>88</v>
      </c>
      <c r="M79" s="58" t="s">
        <v>555</v>
      </c>
      <c r="N79" s="138" t="s">
        <v>556</v>
      </c>
      <c r="O79" s="58" t="s">
        <v>560</v>
      </c>
      <c r="P79" s="58" t="s">
        <v>561</v>
      </c>
      <c r="Q79" s="58" t="s">
        <v>562</v>
      </c>
      <c r="R79" s="58" t="s">
        <v>563</v>
      </c>
      <c r="S79" s="58" t="s">
        <v>366</v>
      </c>
      <c r="T79" s="63"/>
    </row>
    <row r="80" spans="1:20" s="66" customFormat="1" ht="227.25" customHeight="1" x14ac:dyDescent="0.5">
      <c r="A80" s="65">
        <v>91</v>
      </c>
      <c r="B80" s="58" t="s">
        <v>555</v>
      </c>
      <c r="C80" s="141" t="s">
        <v>564</v>
      </c>
      <c r="D80" s="146"/>
      <c r="E80" s="134"/>
      <c r="F80" s="134"/>
      <c r="G80" s="58" t="s">
        <v>565</v>
      </c>
      <c r="H80" s="58" t="s">
        <v>566</v>
      </c>
      <c r="I80" s="58" t="s">
        <v>567</v>
      </c>
      <c r="J80" s="63"/>
      <c r="K80" s="64"/>
      <c r="L80" s="65">
        <v>91</v>
      </c>
      <c r="M80" s="58" t="s">
        <v>555</v>
      </c>
      <c r="N80" s="138" t="s">
        <v>564</v>
      </c>
      <c r="O80" s="58" t="s">
        <v>568</v>
      </c>
      <c r="P80" s="58" t="s">
        <v>569</v>
      </c>
      <c r="Q80" s="58" t="s">
        <v>570</v>
      </c>
      <c r="R80" s="58" t="s">
        <v>571</v>
      </c>
      <c r="S80" s="58" t="s">
        <v>366</v>
      </c>
      <c r="T80" s="63"/>
    </row>
    <row r="81" spans="1:20" s="66" customFormat="1" ht="253.5" customHeight="1" x14ac:dyDescent="0.5">
      <c r="A81" s="65">
        <v>95</v>
      </c>
      <c r="B81" s="58" t="s">
        <v>572</v>
      </c>
      <c r="C81" s="141" t="s">
        <v>573</v>
      </c>
      <c r="D81" s="146"/>
      <c r="E81" s="134"/>
      <c r="F81" s="134"/>
      <c r="G81" s="58" t="s">
        <v>574</v>
      </c>
      <c r="H81" s="58" t="s">
        <v>575</v>
      </c>
      <c r="I81" s="58" t="s">
        <v>576</v>
      </c>
      <c r="J81" s="63"/>
      <c r="K81" s="64"/>
      <c r="L81" s="65">
        <v>95</v>
      </c>
      <c r="M81" s="58" t="s">
        <v>572</v>
      </c>
      <c r="N81" s="138" t="s">
        <v>573</v>
      </c>
      <c r="O81" s="58" t="s">
        <v>577</v>
      </c>
      <c r="P81" s="58" t="s">
        <v>578</v>
      </c>
      <c r="Q81" s="58" t="s">
        <v>579</v>
      </c>
      <c r="R81" s="58" t="s">
        <v>580</v>
      </c>
      <c r="S81" s="58" t="s">
        <v>366</v>
      </c>
      <c r="T81" s="63"/>
    </row>
    <row r="82" spans="1:20" s="66" customFormat="1" ht="214.5" customHeight="1" x14ac:dyDescent="0.5">
      <c r="A82" s="65">
        <v>99</v>
      </c>
      <c r="B82" s="58" t="s">
        <v>581</v>
      </c>
      <c r="C82" s="141" t="s">
        <v>582</v>
      </c>
      <c r="D82" s="146"/>
      <c r="E82" s="134"/>
      <c r="F82" s="134"/>
      <c r="G82" s="58" t="s">
        <v>583</v>
      </c>
      <c r="H82" s="58" t="s">
        <v>584</v>
      </c>
      <c r="I82" s="58" t="s">
        <v>585</v>
      </c>
      <c r="J82" s="67"/>
      <c r="K82" s="64"/>
      <c r="L82" s="65">
        <v>99</v>
      </c>
      <c r="M82" s="58" t="s">
        <v>581</v>
      </c>
      <c r="N82" s="138" t="s">
        <v>582</v>
      </c>
      <c r="O82" s="58" t="s">
        <v>586</v>
      </c>
      <c r="P82" s="58" t="s">
        <v>587</v>
      </c>
      <c r="Q82" s="58" t="s">
        <v>588</v>
      </c>
      <c r="R82" s="58" t="s">
        <v>589</v>
      </c>
      <c r="S82" s="58" t="s">
        <v>366</v>
      </c>
      <c r="T82" s="67"/>
    </row>
    <row r="84" spans="1:20" ht="15" customHeight="1" x14ac:dyDescent="0.4">
      <c r="A84" s="17"/>
      <c r="B84" s="18"/>
      <c r="C84" s="18"/>
      <c r="D84" s="18"/>
      <c r="E84" s="18"/>
      <c r="F84" s="18"/>
      <c r="G84" s="18"/>
      <c r="H84" s="18"/>
      <c r="I84" s="18"/>
      <c r="J84" s="19"/>
      <c r="K84" s="56"/>
      <c r="L84" s="17"/>
      <c r="M84" s="18"/>
      <c r="N84" s="18"/>
      <c r="O84" s="18"/>
      <c r="P84" s="18"/>
      <c r="Q84" s="18"/>
      <c r="R84" s="18"/>
      <c r="S84" s="18"/>
      <c r="T84" s="19"/>
    </row>
    <row r="85" spans="1:20" ht="18" customHeight="1" x14ac:dyDescent="0.5">
      <c r="A85" s="20"/>
      <c r="B85" s="37"/>
      <c r="C85" s="37"/>
      <c r="D85" s="37"/>
      <c r="E85" s="37"/>
      <c r="F85" s="37"/>
      <c r="G85" s="31" t="s">
        <v>4</v>
      </c>
      <c r="H85" s="209" t="str">
        <f>IF(NOT(ISBLANK(CoverSheet!$C$8)),CoverSheet!$C$8,"")</f>
        <v/>
      </c>
      <c r="I85" s="209"/>
      <c r="J85" s="12"/>
      <c r="K85" s="56"/>
      <c r="L85" s="20"/>
      <c r="M85" s="37"/>
      <c r="N85" s="37"/>
      <c r="O85" s="37"/>
      <c r="P85" s="37"/>
      <c r="Q85" s="31" t="s">
        <v>4</v>
      </c>
      <c r="R85" s="227" t="str">
        <f>IF(NOT(ISBLANK(CoverSheet!$C$8)),CoverSheet!$C$8,"")</f>
        <v/>
      </c>
      <c r="S85" s="228"/>
      <c r="T85" s="12"/>
    </row>
    <row r="86" spans="1:20" ht="18" customHeight="1" x14ac:dyDescent="0.5">
      <c r="A86" s="20"/>
      <c r="B86" s="37"/>
      <c r="C86" s="37"/>
      <c r="D86" s="37"/>
      <c r="E86" s="37"/>
      <c r="F86" s="37"/>
      <c r="G86" s="31" t="s">
        <v>45</v>
      </c>
      <c r="H86" s="219" t="str">
        <f>IF(ISNUMBER(CoverSheet!$C$12),TEXT(CoverSheet!$C$12,"_([$-1409]d mmmm yyyy;_(@")&amp;" –"&amp;TEXT(DATE(YEAR(CoverSheet!$C$12)+10,MONTH(CoverSheet!$C$12),DAY(CoverSheet!$C$12)-1),"_([$-1409]d mmmm yyyy;_(@"),"")</f>
        <v/>
      </c>
      <c r="I86" s="219"/>
      <c r="J86" s="12"/>
      <c r="K86" s="56"/>
      <c r="L86" s="20"/>
      <c r="M86" s="37"/>
      <c r="N86" s="37"/>
      <c r="O86" s="37"/>
      <c r="P86" s="37"/>
      <c r="Q86" s="31" t="s">
        <v>45</v>
      </c>
      <c r="R86" s="225" t="str">
        <f>IF(ISNUMBER(CoverSheet!$C$12),TEXT(CoverSheet!$C$12,"_([$-1409]d mmmm yyyy;_(@")&amp;" –"&amp;TEXT(DATE(YEAR(CoverSheet!$C$12)+10,MONTH(CoverSheet!$C$12),DAY(CoverSheet!$C$12)-1),"_([$-1409]d mmmm yyyy;_(@"),"")</f>
        <v/>
      </c>
      <c r="S86" s="226"/>
      <c r="T86" s="12"/>
    </row>
    <row r="87" spans="1:20" ht="18" customHeight="1" x14ac:dyDescent="0.65">
      <c r="A87" s="51"/>
      <c r="B87" s="37"/>
      <c r="C87" s="37"/>
      <c r="D87" s="37"/>
      <c r="E87" s="37"/>
      <c r="F87" s="37"/>
      <c r="G87" s="31" t="s">
        <v>339</v>
      </c>
      <c r="H87" s="225" t="str">
        <f>IF(ISBLANK($H$4),"",$H$4)</f>
        <v/>
      </c>
      <c r="I87" s="226"/>
      <c r="J87" s="12"/>
      <c r="K87" s="56"/>
      <c r="L87" s="51"/>
      <c r="M87" s="37"/>
      <c r="N87" s="37"/>
      <c r="O87" s="37"/>
      <c r="P87" s="37"/>
      <c r="Q87" s="31" t="s">
        <v>339</v>
      </c>
      <c r="R87" s="225" t="str">
        <f>IF(ISBLANK($H$4),"",$H$4)</f>
        <v/>
      </c>
      <c r="S87" s="226"/>
      <c r="T87" s="12"/>
    </row>
    <row r="88" spans="1:20" ht="21" x14ac:dyDescent="0.65">
      <c r="A88" s="54" t="s">
        <v>341</v>
      </c>
      <c r="B88" s="37"/>
      <c r="C88" s="37"/>
      <c r="D88" s="37"/>
      <c r="E88" s="37"/>
      <c r="F88" s="37"/>
      <c r="G88" s="31"/>
      <c r="H88" s="31"/>
      <c r="I88" s="31"/>
      <c r="J88" s="12"/>
      <c r="K88" s="56"/>
      <c r="L88" s="54" t="s">
        <v>341</v>
      </c>
      <c r="M88" s="37"/>
      <c r="N88" s="37"/>
      <c r="O88" s="37"/>
      <c r="P88" s="37"/>
      <c r="Q88" s="37"/>
      <c r="R88" s="37"/>
      <c r="S88" s="31"/>
      <c r="T88" s="12"/>
    </row>
    <row r="89" spans="1:20" ht="15" customHeight="1" x14ac:dyDescent="0.4">
      <c r="A89" s="25"/>
      <c r="B89" s="37"/>
      <c r="C89" s="37"/>
      <c r="D89" s="37"/>
      <c r="E89" s="37"/>
      <c r="F89" s="37"/>
      <c r="G89" s="37"/>
      <c r="H89" s="37"/>
      <c r="I89" s="37"/>
      <c r="J89" s="12"/>
      <c r="K89" s="56"/>
      <c r="L89" s="25"/>
      <c r="M89" s="37"/>
      <c r="N89" s="37"/>
      <c r="O89" s="37"/>
      <c r="P89" s="37"/>
      <c r="Q89" s="37"/>
      <c r="R89" s="37"/>
      <c r="S89" s="37"/>
      <c r="T89" s="12"/>
    </row>
    <row r="90" spans="1:20" s="62" customFormat="1" ht="15" customHeight="1" x14ac:dyDescent="0.45">
      <c r="A90" s="59" t="s">
        <v>343</v>
      </c>
      <c r="B90" s="59" t="s">
        <v>344</v>
      </c>
      <c r="C90" s="59" t="s">
        <v>345</v>
      </c>
      <c r="D90" s="59" t="s">
        <v>346</v>
      </c>
      <c r="E90" s="59" t="s">
        <v>347</v>
      </c>
      <c r="F90" s="59" t="s">
        <v>348</v>
      </c>
      <c r="G90" s="59" t="s">
        <v>349</v>
      </c>
      <c r="H90" s="59" t="s">
        <v>350</v>
      </c>
      <c r="I90" s="59" t="s">
        <v>351</v>
      </c>
      <c r="J90" s="60"/>
      <c r="K90" s="61"/>
      <c r="L90" s="59" t="s">
        <v>343</v>
      </c>
      <c r="M90" s="59" t="s">
        <v>344</v>
      </c>
      <c r="N90" s="139" t="s">
        <v>345</v>
      </c>
      <c r="O90" s="59" t="s">
        <v>352</v>
      </c>
      <c r="P90" s="59" t="s">
        <v>353</v>
      </c>
      <c r="Q90" s="59" t="s">
        <v>354</v>
      </c>
      <c r="R90" s="59" t="s">
        <v>355</v>
      </c>
      <c r="S90" s="59" t="s">
        <v>356</v>
      </c>
      <c r="T90" s="60"/>
    </row>
    <row r="91" spans="1:20" s="66" customFormat="1" ht="184.5" customHeight="1" x14ac:dyDescent="0.5">
      <c r="A91" s="65">
        <v>105</v>
      </c>
      <c r="B91" s="58" t="s">
        <v>590</v>
      </c>
      <c r="C91" s="141" t="s">
        <v>591</v>
      </c>
      <c r="D91" s="146"/>
      <c r="E91" s="134"/>
      <c r="F91" s="134"/>
      <c r="G91" s="58" t="s">
        <v>592</v>
      </c>
      <c r="H91" s="58" t="s">
        <v>593</v>
      </c>
      <c r="I91" s="58" t="s">
        <v>594</v>
      </c>
      <c r="J91" s="63"/>
      <c r="K91" s="64"/>
      <c r="L91" s="65">
        <v>105</v>
      </c>
      <c r="M91" s="58" t="s">
        <v>590</v>
      </c>
      <c r="N91" s="138" t="s">
        <v>591</v>
      </c>
      <c r="O91" s="58" t="s">
        <v>595</v>
      </c>
      <c r="P91" s="58" t="s">
        <v>596</v>
      </c>
      <c r="Q91" s="58" t="s">
        <v>597</v>
      </c>
      <c r="R91" s="58" t="s">
        <v>598</v>
      </c>
      <c r="S91" s="58" t="s">
        <v>366</v>
      </c>
      <c r="T91" s="63"/>
    </row>
    <row r="92" spans="1:20" s="66" customFormat="1" ht="266.25" customHeight="1" x14ac:dyDescent="0.5">
      <c r="A92" s="65">
        <v>109</v>
      </c>
      <c r="B92" s="58" t="s">
        <v>599</v>
      </c>
      <c r="C92" s="141" t="s">
        <v>600</v>
      </c>
      <c r="D92" s="146"/>
      <c r="E92" s="134"/>
      <c r="F92" s="134"/>
      <c r="G92" s="58" t="s">
        <v>601</v>
      </c>
      <c r="H92" s="58" t="s">
        <v>602</v>
      </c>
      <c r="I92" s="58" t="s">
        <v>603</v>
      </c>
      <c r="J92" s="63"/>
      <c r="K92" s="64"/>
      <c r="L92" s="65">
        <v>109</v>
      </c>
      <c r="M92" s="58" t="s">
        <v>599</v>
      </c>
      <c r="N92" s="138" t="s">
        <v>600</v>
      </c>
      <c r="O92" s="58" t="s">
        <v>604</v>
      </c>
      <c r="P92" s="58" t="s">
        <v>605</v>
      </c>
      <c r="Q92" s="58" t="s">
        <v>606</v>
      </c>
      <c r="R92" s="58" t="s">
        <v>607</v>
      </c>
      <c r="S92" s="58" t="s">
        <v>366</v>
      </c>
      <c r="T92" s="63"/>
    </row>
    <row r="93" spans="1:20" s="66" customFormat="1" ht="242.25" customHeight="1" x14ac:dyDescent="0.5">
      <c r="A93" s="65">
        <v>113</v>
      </c>
      <c r="B93" s="58" t="s">
        <v>608</v>
      </c>
      <c r="C93" s="141" t="s">
        <v>609</v>
      </c>
      <c r="D93" s="146"/>
      <c r="E93" s="134"/>
      <c r="F93" s="134"/>
      <c r="G93" s="58" t="s">
        <v>610</v>
      </c>
      <c r="H93" s="58" t="s">
        <v>611</v>
      </c>
      <c r="I93" s="58" t="s">
        <v>612</v>
      </c>
      <c r="J93" s="63"/>
      <c r="K93" s="64"/>
      <c r="L93" s="65">
        <v>113</v>
      </c>
      <c r="M93" s="58" t="s">
        <v>608</v>
      </c>
      <c r="N93" s="138" t="s">
        <v>609</v>
      </c>
      <c r="O93" s="58" t="s">
        <v>613</v>
      </c>
      <c r="P93" s="58" t="s">
        <v>614</v>
      </c>
      <c r="Q93" s="58" t="s">
        <v>615</v>
      </c>
      <c r="R93" s="58" t="s">
        <v>616</v>
      </c>
      <c r="S93" s="58" t="s">
        <v>366</v>
      </c>
      <c r="T93" s="63"/>
    </row>
    <row r="94" spans="1:20" s="66" customFormat="1" ht="309.75" customHeight="1" x14ac:dyDescent="0.5">
      <c r="A94" s="65">
        <v>115</v>
      </c>
      <c r="B94" s="58" t="s">
        <v>608</v>
      </c>
      <c r="C94" s="141" t="s">
        <v>617</v>
      </c>
      <c r="D94" s="146"/>
      <c r="E94" s="134"/>
      <c r="F94" s="134"/>
      <c r="G94" s="58" t="s">
        <v>618</v>
      </c>
      <c r="H94" s="58" t="s">
        <v>619</v>
      </c>
      <c r="I94" s="58" t="s">
        <v>620</v>
      </c>
      <c r="J94" s="63"/>
      <c r="K94" s="64"/>
      <c r="L94" s="65">
        <v>115</v>
      </c>
      <c r="M94" s="58" t="s">
        <v>608</v>
      </c>
      <c r="N94" s="138" t="s">
        <v>617</v>
      </c>
      <c r="O94" s="58" t="s">
        <v>621</v>
      </c>
      <c r="P94" s="58" t="s">
        <v>622</v>
      </c>
      <c r="Q94" s="58" t="s">
        <v>623</v>
      </c>
      <c r="R94" s="58" t="s">
        <v>624</v>
      </c>
      <c r="S94" s="58" t="s">
        <v>366</v>
      </c>
      <c r="T94" s="63"/>
    </row>
    <row r="95" spans="1:20" x14ac:dyDescent="0.4">
      <c r="A95" s="26"/>
      <c r="B95" s="10"/>
      <c r="C95" s="142"/>
      <c r="D95" s="10"/>
      <c r="E95" s="10"/>
      <c r="F95" s="10"/>
      <c r="G95" s="10"/>
      <c r="H95" s="10"/>
      <c r="I95" s="10"/>
      <c r="J95" s="11"/>
      <c r="K95" s="43"/>
      <c r="L95" s="26"/>
      <c r="M95" s="10"/>
      <c r="N95" s="140"/>
      <c r="O95" s="10"/>
      <c r="P95" s="10"/>
      <c r="Q95" s="10"/>
      <c r="R95" s="10"/>
      <c r="S95" s="10"/>
      <c r="T95" s="11"/>
    </row>
  </sheetData>
  <sheetProtection sheet="1" objects="1" formatRows="0" insertRows="0"/>
  <mergeCells count="49">
    <mergeCell ref="R87:S87"/>
    <mergeCell ref="R38:S38"/>
    <mergeCell ref="R39:S39"/>
    <mergeCell ref="R40:S40"/>
    <mergeCell ref="R61:S61"/>
    <mergeCell ref="R62:S62"/>
    <mergeCell ref="R63:S63"/>
    <mergeCell ref="R49:S49"/>
    <mergeCell ref="R50:S50"/>
    <mergeCell ref="R51:S51"/>
    <mergeCell ref="R73:S73"/>
    <mergeCell ref="R74:S74"/>
    <mergeCell ref="R75:S75"/>
    <mergeCell ref="R85:S85"/>
    <mergeCell ref="R86:S86"/>
    <mergeCell ref="R28:S28"/>
    <mergeCell ref="R2:S2"/>
    <mergeCell ref="R3:S3"/>
    <mergeCell ref="R4:S4"/>
    <mergeCell ref="H2:I2"/>
    <mergeCell ref="H3:I3"/>
    <mergeCell ref="H4:I4"/>
    <mergeCell ref="H27:I27"/>
    <mergeCell ref="H28:I28"/>
    <mergeCell ref="R14:S14"/>
    <mergeCell ref="R15:S15"/>
    <mergeCell ref="R16:S16"/>
    <mergeCell ref="R26:S26"/>
    <mergeCell ref="R27:S27"/>
    <mergeCell ref="A6:F6"/>
    <mergeCell ref="H49:I49"/>
    <mergeCell ref="H50:I50"/>
    <mergeCell ref="H51:I51"/>
    <mergeCell ref="H62:I62"/>
    <mergeCell ref="H14:I14"/>
    <mergeCell ref="H15:I15"/>
    <mergeCell ref="H16:I16"/>
    <mergeCell ref="H26:I26"/>
    <mergeCell ref="H38:I38"/>
    <mergeCell ref="H39:I39"/>
    <mergeCell ref="H40:I40"/>
    <mergeCell ref="H61:I61"/>
    <mergeCell ref="H85:I85"/>
    <mergeCell ref="H86:I86"/>
    <mergeCell ref="H87:I87"/>
    <mergeCell ref="H63:I63"/>
    <mergeCell ref="H74:I74"/>
    <mergeCell ref="H75:I75"/>
    <mergeCell ref="H73:I73"/>
  </mergeCells>
  <pageMargins left="0.70866141732283472" right="0.70866141732283472" top="0.74803149606299213" bottom="0.74803149606299213" header="0.31496062992125989" footer="0.31496062992125989"/>
  <pageSetup paperSize="9" scale="41" fitToHeight="0" orientation="landscape" cellComments="asDisplayed" r:id="rId2"/>
  <rowBreaks count="7" manualBreakCount="7">
    <brk id="11" max="16383" man="1"/>
    <brk id="23" max="16383" man="1"/>
    <brk id="35" max="16383" man="1"/>
    <brk id="46" max="16383" man="1"/>
    <brk id="58" max="16383" man="1"/>
    <brk id="70" max="16383" man="1"/>
    <brk id="82" max="16383" man="1"/>
  </rowBreaks>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indexed="10"/>
    <pageSetUpPr fitToPage="1"/>
  </sheetPr>
  <dimension ref="A1:D16"/>
  <sheetViews>
    <sheetView showGridLines="0" view="pageBreakPreview" zoomScaleNormal="100" zoomScaleSheetLayoutView="100" workbookViewId="0">
      <selection activeCell="A16" sqref="A16"/>
    </sheetView>
  </sheetViews>
  <sheetFormatPr defaultRowHeight="13.15" x14ac:dyDescent="0.4"/>
  <cols>
    <col min="2" max="2" width="9" customWidth="1"/>
    <col min="3" max="3" width="105.85546875" customWidth="1"/>
    <col min="6" max="7" width="9.140625" customWidth="1"/>
    <col min="8" max="8" width="24.140625" customWidth="1"/>
    <col min="9" max="9" width="36.7109375" customWidth="1"/>
  </cols>
  <sheetData>
    <row r="1" spans="1:4" ht="28.5" customHeight="1" x14ac:dyDescent="0.4">
      <c r="A1" s="193"/>
      <c r="B1" s="194"/>
      <c r="C1" s="195"/>
      <c r="D1" s="196"/>
    </row>
    <row r="2" spans="1:4" ht="15.75" x14ac:dyDescent="0.5">
      <c r="A2" s="186"/>
      <c r="B2" s="157" t="s">
        <v>8</v>
      </c>
      <c r="C2" s="178"/>
      <c r="D2" s="187"/>
    </row>
    <row r="3" spans="1:4" x14ac:dyDescent="0.4">
      <c r="A3" s="186"/>
      <c r="B3" s="158" t="s">
        <v>9</v>
      </c>
      <c r="C3" s="178"/>
      <c r="D3" s="187"/>
    </row>
    <row r="4" spans="1:4" x14ac:dyDescent="0.4">
      <c r="A4" s="186"/>
      <c r="B4" s="159"/>
      <c r="C4" s="160"/>
      <c r="D4" s="187"/>
    </row>
    <row r="5" spans="1:4" x14ac:dyDescent="0.4">
      <c r="A5" s="161"/>
      <c r="B5" s="162" t="s">
        <v>10</v>
      </c>
      <c r="C5" s="162" t="s">
        <v>11</v>
      </c>
      <c r="D5" s="163"/>
    </row>
    <row r="6" spans="1:4" x14ac:dyDescent="0.4">
      <c r="A6" s="161"/>
      <c r="B6" s="164" t="s">
        <v>12</v>
      </c>
      <c r="C6" s="165" t="s">
        <v>13</v>
      </c>
      <c r="D6" s="163"/>
    </row>
    <row r="7" spans="1:4" x14ac:dyDescent="0.4">
      <c r="A7" s="161"/>
      <c r="B7" s="164" t="s">
        <v>14</v>
      </c>
      <c r="C7" s="165" t="s">
        <v>15</v>
      </c>
      <c r="D7" s="163"/>
    </row>
    <row r="8" spans="1:4" x14ac:dyDescent="0.4">
      <c r="A8" s="161"/>
      <c r="B8" s="164" t="s">
        <v>16</v>
      </c>
      <c r="C8" s="165" t="s">
        <v>17</v>
      </c>
      <c r="D8" s="163"/>
    </row>
    <row r="9" spans="1:4" x14ac:dyDescent="0.4">
      <c r="A9" s="161"/>
      <c r="B9" s="164" t="s">
        <v>18</v>
      </c>
      <c r="C9" s="165" t="s">
        <v>19</v>
      </c>
      <c r="D9" s="163"/>
    </row>
    <row r="10" spans="1:4" x14ac:dyDescent="0.4">
      <c r="A10" s="161"/>
      <c r="B10" s="164" t="s">
        <v>20</v>
      </c>
      <c r="C10" s="165" t="s">
        <v>21</v>
      </c>
      <c r="D10" s="163"/>
    </row>
    <row r="11" spans="1:4" x14ac:dyDescent="0.4">
      <c r="A11" s="161"/>
      <c r="B11" s="164" t="s">
        <v>22</v>
      </c>
      <c r="C11" s="165" t="s">
        <v>23</v>
      </c>
      <c r="D11" s="163"/>
    </row>
    <row r="12" spans="1:4" x14ac:dyDescent="0.4">
      <c r="A12" s="161"/>
      <c r="B12" s="164" t="s">
        <v>24</v>
      </c>
      <c r="C12" s="165" t="s">
        <v>25</v>
      </c>
      <c r="D12" s="163"/>
    </row>
    <row r="13" spans="1:4" x14ac:dyDescent="0.4">
      <c r="A13" s="161"/>
      <c r="B13" s="159"/>
      <c r="C13" s="159"/>
      <c r="D13" s="163"/>
    </row>
    <row r="14" spans="1:4" x14ac:dyDescent="0.4">
      <c r="A14" s="161"/>
      <c r="B14" s="159"/>
      <c r="C14" s="159"/>
      <c r="D14" s="163"/>
    </row>
    <row r="15" spans="1:4" x14ac:dyDescent="0.4">
      <c r="A15" s="161"/>
      <c r="B15" s="159"/>
      <c r="C15" s="159"/>
      <c r="D15" s="163"/>
    </row>
    <row r="16" spans="1:4" x14ac:dyDescent="0.4">
      <c r="A16" s="166"/>
      <c r="B16" s="167"/>
      <c r="C16" s="167"/>
      <c r="D16" s="168"/>
    </row>
  </sheetData>
  <sheetProtection sheet="1" objects="1" formatRows="0" insertRows="0"/>
  <phoneticPr fontId="2" type="noConversion"/>
  <hyperlinks>
    <hyperlink ref="C6" location="'S11a.Capex Forecast'!$A$4" tooltip="Section title. Click once to follow" display="REPORT ON FORECAST CAPITAL EXPENDITURE" xr:uid="{00000000-0004-0000-0100-000000000000}"/>
    <hyperlink ref="C7" location="'S11b.Opex Forecast'!$A$4" tooltip="Section title. Click once to follow" display="REPORT ON FORECAST OPERATIONAL EXPENDITURE" xr:uid="{00000000-0004-0000-0100-000001000000}"/>
    <hyperlink ref="C8" location="'S12a.Asset Condition'!$A$4" tooltip="Section title. Click once to follow" display="REPORT ON ASSET CONDITION" xr:uid="{00000000-0004-0000-0100-000002000000}"/>
    <hyperlink ref="C9" location="'S12b.Capacity Forecast'!$A$4" tooltip="Section title. Click once to follow" display="REPORT ON FORECAST CAPACITY" xr:uid="{00000000-0004-0000-0100-000003000000}"/>
    <hyperlink ref="C10" location="'S12c.Demand Forecast'!$A$4" tooltip="Section title. Click once to follow" display="REPORT ON FORECAST NETWORK DEMAND" xr:uid="{00000000-0004-0000-0100-000004000000}"/>
    <hyperlink ref="C11" location="'S12d.Reliability Forecast'!$A$5" tooltip="Section title. Click once to follow" display="REPORT FORECAST INTERRUPTIONS AND DURATION" xr:uid="{00000000-0004-0000-0100-000005000000}"/>
    <hyperlink ref="C12" location="'S13.AMMAT'!$A$5" tooltip="Section title. Click once to follow" display="REPORT ON ASSET MANAGEMENT MATURITY" xr:uid="{00000000-0004-0000-0100-000006000000}"/>
  </hyperlinks>
  <pageMargins left="0.70866141732283472" right="0.70866141732283472" top="0.74803149606299213" bottom="0.74803149606299213" header="0.31496062992125989" footer="0.31496062992125989"/>
  <pageSetup paperSize="9" scale="73" orientation="portrait" cellComments="asDisplayed"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indexed="10"/>
    <pageSetUpPr fitToPage="1"/>
  </sheetPr>
  <dimension ref="A1:C30"/>
  <sheetViews>
    <sheetView showGridLines="0" view="pageBreakPreview" topLeftCell="A14" zoomScaleNormal="100" zoomScaleSheetLayoutView="100" workbookViewId="0">
      <selection activeCell="B31" sqref="B31"/>
    </sheetView>
  </sheetViews>
  <sheetFormatPr defaultRowHeight="15" x14ac:dyDescent="0.4"/>
  <cols>
    <col min="1" max="1" width="9.140625" style="1"/>
    <col min="2" max="2" width="110.85546875" style="1" customWidth="1"/>
    <col min="3" max="3" width="9.140625" style="1" customWidth="1"/>
    <col min="4" max="16384" width="9.140625" style="1"/>
  </cols>
  <sheetData>
    <row r="1" spans="1:3" x14ac:dyDescent="0.4">
      <c r="A1" s="197"/>
      <c r="B1" s="207"/>
      <c r="C1" s="208"/>
    </row>
    <row r="2" spans="1:3" ht="15.75" x14ac:dyDescent="0.5">
      <c r="A2" s="198"/>
      <c r="B2" s="148" t="s">
        <v>26</v>
      </c>
      <c r="C2" s="199"/>
    </row>
    <row r="3" spans="1:3" ht="52.5" x14ac:dyDescent="0.4">
      <c r="A3" s="198"/>
      <c r="B3" s="179" t="s">
        <v>27</v>
      </c>
      <c r="C3" s="199"/>
    </row>
    <row r="4" spans="1:3" x14ac:dyDescent="0.4">
      <c r="A4" s="198"/>
      <c r="B4" s="149"/>
      <c r="C4" s="199"/>
    </row>
    <row r="5" spans="1:3" ht="15.75" x14ac:dyDescent="0.4">
      <c r="A5" s="198"/>
      <c r="B5" s="150" t="s">
        <v>28</v>
      </c>
      <c r="C5" s="199"/>
    </row>
    <row r="6" spans="1:3" ht="39.4" x14ac:dyDescent="0.4">
      <c r="A6" s="198"/>
      <c r="B6" s="149" t="s">
        <v>29</v>
      </c>
      <c r="C6" s="199"/>
    </row>
    <row r="7" spans="1:3" ht="65.650000000000006" x14ac:dyDescent="0.4">
      <c r="A7" s="198"/>
      <c r="B7" s="149" t="s">
        <v>30</v>
      </c>
      <c r="C7" s="199"/>
    </row>
    <row r="8" spans="1:3" x14ac:dyDescent="0.4">
      <c r="A8" s="198"/>
      <c r="B8" s="151"/>
      <c r="C8" s="199"/>
    </row>
    <row r="9" spans="1:3" ht="15.75" x14ac:dyDescent="0.5">
      <c r="A9" s="198"/>
      <c r="B9" s="152" t="s">
        <v>31</v>
      </c>
      <c r="C9" s="199"/>
    </row>
    <row r="10" spans="1:3" ht="26.25" x14ac:dyDescent="0.4">
      <c r="A10" s="198"/>
      <c r="B10" s="149" t="s">
        <v>32</v>
      </c>
      <c r="C10" s="199"/>
    </row>
    <row r="11" spans="1:3" ht="26.25" x14ac:dyDescent="0.4">
      <c r="A11" s="198"/>
      <c r="B11" s="149" t="s">
        <v>33</v>
      </c>
      <c r="C11" s="199"/>
    </row>
    <row r="12" spans="1:3" x14ac:dyDescent="0.4">
      <c r="A12" s="198"/>
      <c r="B12" s="149"/>
      <c r="C12" s="199"/>
    </row>
    <row r="13" spans="1:3" ht="15.75" x14ac:dyDescent="0.4">
      <c r="A13" s="198"/>
      <c r="B13" s="150" t="s">
        <v>34</v>
      </c>
      <c r="C13" s="199"/>
    </row>
    <row r="14" spans="1:3" ht="39.4" x14ac:dyDescent="0.4">
      <c r="A14" s="198"/>
      <c r="B14" s="149" t="s">
        <v>35</v>
      </c>
      <c r="C14" s="199"/>
    </row>
    <row r="15" spans="1:3" x14ac:dyDescent="0.4">
      <c r="A15" s="198"/>
      <c r="B15" s="149"/>
      <c r="C15" s="199"/>
    </row>
    <row r="16" spans="1:3" ht="15.75" x14ac:dyDescent="0.4">
      <c r="A16" s="198"/>
      <c r="B16" s="150" t="s">
        <v>36</v>
      </c>
      <c r="C16" s="199"/>
    </row>
    <row r="17" spans="1:3" ht="15.75" customHeight="1" x14ac:dyDescent="0.4">
      <c r="A17" s="198"/>
      <c r="B17" s="149" t="s">
        <v>37</v>
      </c>
      <c r="C17" s="199"/>
    </row>
    <row r="18" spans="1:3" x14ac:dyDescent="0.4">
      <c r="A18" s="198"/>
      <c r="B18" s="149"/>
      <c r="C18" s="199"/>
    </row>
    <row r="19" spans="1:3" ht="15.75" x14ac:dyDescent="0.4">
      <c r="A19" s="198"/>
      <c r="B19" s="150" t="s">
        <v>38</v>
      </c>
      <c r="C19" s="199"/>
    </row>
    <row r="20" spans="1:3" ht="26.25" x14ac:dyDescent="0.4">
      <c r="A20" s="198"/>
      <c r="B20" s="149" t="s">
        <v>39</v>
      </c>
      <c r="C20" s="199"/>
    </row>
    <row r="21" spans="1:3" s="2" customFormat="1" ht="52.5" x14ac:dyDescent="0.4">
      <c r="A21" s="153"/>
      <c r="B21" s="154" t="s">
        <v>40</v>
      </c>
      <c r="C21" s="155"/>
    </row>
    <row r="22" spans="1:3" s="2" customFormat="1" x14ac:dyDescent="0.4">
      <c r="A22" s="153"/>
      <c r="B22" s="154"/>
      <c r="C22" s="155"/>
    </row>
    <row r="23" spans="1:3" s="2" customFormat="1" ht="15.75" x14ac:dyDescent="0.4">
      <c r="A23" s="153"/>
      <c r="B23" s="156" t="s">
        <v>41</v>
      </c>
      <c r="C23" s="155"/>
    </row>
    <row r="24" spans="1:3" s="2" customFormat="1" ht="39.4" x14ac:dyDescent="0.4">
      <c r="A24" s="153"/>
      <c r="B24" s="149" t="s">
        <v>42</v>
      </c>
      <c r="C24" s="155"/>
    </row>
    <row r="25" spans="1:3" x14ac:dyDescent="0.4">
      <c r="A25" s="198"/>
      <c r="B25" s="149"/>
      <c r="C25" s="199"/>
    </row>
    <row r="26" spans="1:3" ht="15.75" x14ac:dyDescent="0.4">
      <c r="A26" s="198"/>
      <c r="B26" s="156" t="s">
        <v>43</v>
      </c>
      <c r="C26" s="199"/>
    </row>
    <row r="27" spans="1:3" ht="39.4" x14ac:dyDescent="0.4">
      <c r="A27" s="198"/>
      <c r="B27" s="149" t="s">
        <v>44</v>
      </c>
      <c r="C27" s="199"/>
    </row>
    <row r="28" spans="1:3" x14ac:dyDescent="0.4">
      <c r="A28" s="198"/>
      <c r="B28" s="149"/>
      <c r="C28" s="199"/>
    </row>
    <row r="29" spans="1:3" ht="15.75" x14ac:dyDescent="0.4">
      <c r="A29" s="198"/>
      <c r="B29" s="156" t="s">
        <v>627</v>
      </c>
      <c r="C29" s="199"/>
    </row>
    <row r="30" spans="1:3" s="2" customFormat="1" ht="26.25" x14ac:dyDescent="0.4">
      <c r="A30" s="200"/>
      <c r="B30" s="154" t="s">
        <v>628</v>
      </c>
      <c r="C30" s="201"/>
    </row>
  </sheetData>
  <sheetProtection formatRows="0" insertRows="0"/>
  <mergeCells count="1">
    <mergeCell ref="B1:C1"/>
  </mergeCells>
  <phoneticPr fontId="2" type="noConversion"/>
  <pageMargins left="0.70866141732283472" right="0.70866141732283472" top="0.74803149606299213" bottom="0.74803149606299213" header="0.31496062992125989" footer="0.31496062992125989"/>
  <pageSetup paperSize="9" scale="75" orientation="portrait" cellComments="asDisplayed"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tabColor rgb="FF92D050"/>
  </sheetPr>
  <dimension ref="A1:T195"/>
  <sheetViews>
    <sheetView showGridLines="0" view="pageBreakPreview" topLeftCell="A100" zoomScale="90" zoomScaleNormal="60" zoomScaleSheetLayoutView="90" workbookViewId="0">
      <selection activeCell="F74" sqref="F74"/>
    </sheetView>
  </sheetViews>
  <sheetFormatPr defaultRowHeight="13.15" x14ac:dyDescent="0.4"/>
  <cols>
    <col min="1" max="1" width="5" customWidth="1"/>
    <col min="2" max="2" width="2.140625" customWidth="1"/>
    <col min="3" max="3" width="6.140625" customWidth="1"/>
    <col min="4" max="5" width="2.28515625" customWidth="1"/>
    <col min="6" max="6" width="53.28515625" customWidth="1"/>
    <col min="7" max="7" width="19" customWidth="1"/>
    <col min="8" max="13" width="16.140625" customWidth="1"/>
    <col min="14" max="14" width="16.28515625" customWidth="1"/>
    <col min="15" max="18" width="16.140625" customWidth="1"/>
    <col min="19" max="19" width="2.140625" customWidth="1"/>
    <col min="20" max="20" width="7.28515625" bestFit="1" customWidth="1"/>
  </cols>
  <sheetData>
    <row r="1" spans="1:20" ht="15" customHeight="1" x14ac:dyDescent="0.4">
      <c r="A1" s="17"/>
      <c r="B1" s="18"/>
      <c r="C1" s="18"/>
      <c r="D1" s="18"/>
      <c r="E1" s="18"/>
      <c r="F1" s="18"/>
      <c r="G1" s="18"/>
      <c r="H1" s="18"/>
      <c r="I1" s="18"/>
      <c r="J1" s="18"/>
      <c r="K1" s="18"/>
      <c r="L1" s="18"/>
      <c r="M1" s="18"/>
      <c r="N1" s="18"/>
      <c r="O1" s="18"/>
      <c r="P1" s="18"/>
      <c r="Q1" s="18"/>
      <c r="R1" s="18"/>
      <c r="S1" s="19"/>
      <c r="T1" s="136"/>
    </row>
    <row r="2" spans="1:20" ht="18" customHeight="1" x14ac:dyDescent="0.5">
      <c r="A2" s="20"/>
      <c r="B2" s="37"/>
      <c r="C2" s="37"/>
      <c r="D2" s="37"/>
      <c r="E2" s="37"/>
      <c r="F2" s="37"/>
      <c r="G2" s="37"/>
      <c r="H2" s="37"/>
      <c r="I2" s="37"/>
      <c r="J2" s="37"/>
      <c r="K2" s="37"/>
      <c r="L2" s="37"/>
      <c r="M2" s="37"/>
      <c r="N2" s="15"/>
      <c r="O2" s="31" t="s">
        <v>4</v>
      </c>
      <c r="P2" s="209" t="str">
        <f>IF(NOT(ISBLANK(CoverSheet!$C$8)),CoverSheet!$C$8,"")</f>
        <v/>
      </c>
      <c r="Q2" s="209"/>
      <c r="R2" s="209"/>
      <c r="S2" s="12"/>
      <c r="T2" s="136"/>
    </row>
    <row r="3" spans="1:20" ht="18" customHeight="1" x14ac:dyDescent="0.5">
      <c r="A3" s="20"/>
      <c r="B3" s="37"/>
      <c r="C3" s="37"/>
      <c r="D3" s="37"/>
      <c r="E3" s="37"/>
      <c r="F3" s="37"/>
      <c r="G3" s="37"/>
      <c r="H3" s="37"/>
      <c r="I3" s="37"/>
      <c r="J3" s="37"/>
      <c r="K3" s="37"/>
      <c r="L3" s="37"/>
      <c r="M3" s="37"/>
      <c r="N3" s="15"/>
      <c r="O3" s="31" t="s">
        <v>45</v>
      </c>
      <c r="P3" s="210" t="str">
        <f>IF(ISNUMBER(CoverSheet!$C$12),TEXT(CoverSheet!$C$12,"_([$-1409]d mmmm yyyy;_(@")&amp;" –"&amp;TEXT(DATE(YEAR(CoverSheet!$C$12)+10,MONTH(CoverSheet!$C$12),DAY(CoverSheet!$C$12)-1),"_([$-1409]d mmmm yyyy;_(@"),"")</f>
        <v/>
      </c>
      <c r="Q3" s="211"/>
      <c r="R3" s="212"/>
      <c r="S3" s="12"/>
      <c r="T3" s="136"/>
    </row>
    <row r="4" spans="1:20" ht="21" x14ac:dyDescent="0.65">
      <c r="A4" s="54" t="s">
        <v>46</v>
      </c>
      <c r="B4" s="40"/>
      <c r="C4" s="37"/>
      <c r="D4" s="37"/>
      <c r="E4" s="37"/>
      <c r="F4" s="37"/>
      <c r="G4" s="37"/>
      <c r="H4" s="37"/>
      <c r="I4" s="37"/>
      <c r="J4" s="37"/>
      <c r="K4" s="37"/>
      <c r="L4" s="37"/>
      <c r="M4" s="37"/>
      <c r="N4" s="37"/>
      <c r="O4" s="38"/>
      <c r="P4" s="37"/>
      <c r="Q4" s="37"/>
      <c r="R4" s="37"/>
      <c r="S4" s="12"/>
      <c r="T4" s="136"/>
    </row>
    <row r="5" spans="1:20" s="3" customFormat="1" ht="61.5" customHeight="1" x14ac:dyDescent="0.4">
      <c r="A5" s="216" t="s">
        <v>47</v>
      </c>
      <c r="B5" s="217"/>
      <c r="C5" s="217"/>
      <c r="D5" s="217"/>
      <c r="E5" s="217"/>
      <c r="F5" s="217"/>
      <c r="G5" s="217"/>
      <c r="H5" s="217"/>
      <c r="I5" s="217"/>
      <c r="J5" s="217"/>
      <c r="K5" s="217"/>
      <c r="L5" s="217"/>
      <c r="M5" s="217"/>
      <c r="N5" s="217"/>
      <c r="O5" s="217"/>
      <c r="P5" s="217"/>
      <c r="Q5" s="217"/>
      <c r="R5" s="217"/>
      <c r="S5" s="32"/>
      <c r="T5" s="136"/>
    </row>
    <row r="6" spans="1:20" ht="15" customHeight="1" x14ac:dyDescent="0.4">
      <c r="A6" s="25" t="s">
        <v>48</v>
      </c>
      <c r="B6" s="38"/>
      <c r="C6" s="38"/>
      <c r="D6" s="37"/>
      <c r="E6" s="37"/>
      <c r="F6" s="37"/>
      <c r="G6" s="37"/>
      <c r="H6" s="37"/>
      <c r="I6" s="37"/>
      <c r="J6" s="37"/>
      <c r="K6" s="37"/>
      <c r="L6" s="37"/>
      <c r="M6" s="37"/>
      <c r="N6" s="37"/>
      <c r="O6" s="37"/>
      <c r="P6" s="37"/>
      <c r="Q6" s="37"/>
      <c r="R6" s="37"/>
      <c r="S6" s="12"/>
      <c r="T6" s="136"/>
    </row>
    <row r="7" spans="1:20" ht="32.25" customHeight="1" x14ac:dyDescent="0.4">
      <c r="A7" s="30">
        <v>7</v>
      </c>
      <c r="B7" s="33"/>
      <c r="C7" s="49"/>
      <c r="D7" s="49"/>
      <c r="E7" s="49"/>
      <c r="F7" s="49"/>
      <c r="G7" s="49"/>
      <c r="H7" s="21" t="s">
        <v>49</v>
      </c>
      <c r="I7" s="21" t="s">
        <v>50</v>
      </c>
      <c r="J7" s="21" t="s">
        <v>51</v>
      </c>
      <c r="K7" s="21" t="s">
        <v>52</v>
      </c>
      <c r="L7" s="21" t="s">
        <v>53</v>
      </c>
      <c r="M7" s="21" t="s">
        <v>54</v>
      </c>
      <c r="N7" s="21" t="s">
        <v>55</v>
      </c>
      <c r="O7" s="21" t="s">
        <v>56</v>
      </c>
      <c r="P7" s="21" t="s">
        <v>57</v>
      </c>
      <c r="Q7" s="21" t="s">
        <v>58</v>
      </c>
      <c r="R7" s="21" t="s">
        <v>59</v>
      </c>
      <c r="S7" s="7"/>
      <c r="T7" s="136"/>
    </row>
    <row r="8" spans="1:20" ht="18.75" customHeight="1" x14ac:dyDescent="0.4">
      <c r="A8" s="30">
        <v>8</v>
      </c>
      <c r="B8" s="33"/>
      <c r="C8" s="93"/>
      <c r="D8" s="49"/>
      <c r="E8" s="49"/>
      <c r="F8" s="49"/>
      <c r="G8" s="143" t="str">
        <f>IF(ISNUMBER(CoverSheet!$C$12),"for year ended","")</f>
        <v/>
      </c>
      <c r="H8" s="94" t="str">
        <f>IF(ISNUMBER(CoverSheet!$C$12),DATE(YEAR(CoverSheet!$C$12),MONTH(CoverSheet!$C$12),DAY(CoverSheet!$C$12))-1,"")</f>
        <v/>
      </c>
      <c r="I8" s="94" t="str">
        <f>IF(ISNUMBER(CoverSheet!$C$12),DATE(YEAR(CoverSheet!$C$12)+1,MONTH(CoverSheet!$C$12),DAY(CoverSheet!$C$12))-1,"")</f>
        <v/>
      </c>
      <c r="J8" s="94" t="str">
        <f>IF(ISNUMBER(CoverSheet!$C$12),DATE(YEAR(CoverSheet!$C$12)+2,MONTH(CoverSheet!$C$12),DAY(CoverSheet!$C$12))-1,"")</f>
        <v/>
      </c>
      <c r="K8" s="94" t="str">
        <f>IF(ISNUMBER(CoverSheet!$C$12),DATE(YEAR(CoverSheet!$C$12)+3,MONTH(CoverSheet!$C$12),DAY(CoverSheet!$C$12))-1,"")</f>
        <v/>
      </c>
      <c r="L8" s="94" t="str">
        <f>IF(ISNUMBER(CoverSheet!$C$12),DATE(YEAR(CoverSheet!$C$12)+4,MONTH(CoverSheet!$C$12),DAY(CoverSheet!$C$12))-1,"")</f>
        <v/>
      </c>
      <c r="M8" s="94" t="str">
        <f>IF(ISNUMBER(CoverSheet!$C$12),DATE(YEAR(CoverSheet!$C$12)+5,MONTH(CoverSheet!$C$12),DAY(CoverSheet!$C$12))-1,"")</f>
        <v/>
      </c>
      <c r="N8" s="94" t="str">
        <f>IF(ISNUMBER(CoverSheet!$C$12),DATE(YEAR(CoverSheet!$C$12)+6,MONTH(CoverSheet!$C$12),DAY(CoverSheet!$C$12))-1,"")</f>
        <v/>
      </c>
      <c r="O8" s="94" t="str">
        <f>IF(ISNUMBER(CoverSheet!$C$12),DATE(YEAR(CoverSheet!$C$12)+7,MONTH(CoverSheet!$C$12),DAY(CoverSheet!$C$12))-1,"")</f>
        <v/>
      </c>
      <c r="P8" s="94" t="str">
        <f>IF(ISNUMBER(CoverSheet!$C$12),DATE(YEAR(CoverSheet!$C$12)+8,MONTH(CoverSheet!$C$12),DAY(CoverSheet!$C$12))-1,"")</f>
        <v/>
      </c>
      <c r="Q8" s="94" t="str">
        <f>IF(ISNUMBER(CoverSheet!$C$12),DATE(YEAR(CoverSheet!$C$12)+9,MONTH(CoverSheet!$C$12),DAY(CoverSheet!$C$12))-1,"")</f>
        <v/>
      </c>
      <c r="R8" s="94" t="str">
        <f>IF(ISNUMBER(CoverSheet!$C$12),DATE(YEAR(CoverSheet!$C$12)+10,MONTH(CoverSheet!$C$12),DAY(CoverSheet!$C$12))-1,"")</f>
        <v/>
      </c>
      <c r="S8" s="7"/>
      <c r="T8" s="136"/>
    </row>
    <row r="9" spans="1:20" ht="26.25" customHeight="1" x14ac:dyDescent="0.55000000000000004">
      <c r="A9" s="30">
        <v>9</v>
      </c>
      <c r="B9" s="33"/>
      <c r="C9" s="71" t="s">
        <v>60</v>
      </c>
      <c r="D9" s="49"/>
      <c r="E9" s="49"/>
      <c r="F9" s="49"/>
      <c r="G9" s="143"/>
      <c r="H9" s="95" t="s">
        <v>61</v>
      </c>
      <c r="I9" s="94"/>
      <c r="J9" s="94"/>
      <c r="K9" s="94"/>
      <c r="L9" s="94"/>
      <c r="M9" s="94"/>
      <c r="N9" s="94"/>
      <c r="O9" s="94"/>
      <c r="P9" s="94"/>
      <c r="Q9" s="94"/>
      <c r="R9" s="96"/>
      <c r="S9" s="7"/>
      <c r="T9" s="136"/>
    </row>
    <row r="10" spans="1:20" ht="15" customHeight="1" x14ac:dyDescent="0.4">
      <c r="A10" s="30">
        <v>10</v>
      </c>
      <c r="B10" s="33"/>
      <c r="C10" s="52"/>
      <c r="D10" s="52"/>
      <c r="E10" s="50"/>
      <c r="F10" s="52" t="s">
        <v>62</v>
      </c>
      <c r="G10" s="50"/>
      <c r="H10" s="120"/>
      <c r="I10" s="120"/>
      <c r="J10" s="120"/>
      <c r="K10" s="120"/>
      <c r="L10" s="120"/>
      <c r="M10" s="120"/>
      <c r="N10" s="120"/>
      <c r="O10" s="120"/>
      <c r="P10" s="120"/>
      <c r="Q10" s="120"/>
      <c r="R10" s="120"/>
      <c r="S10" s="7"/>
      <c r="T10" s="136"/>
    </row>
    <row r="11" spans="1:20" s="4" customFormat="1" ht="15" customHeight="1" x14ac:dyDescent="0.4">
      <c r="A11" s="30">
        <v>11</v>
      </c>
      <c r="B11" s="33"/>
      <c r="C11" s="52"/>
      <c r="D11" s="52"/>
      <c r="E11" s="83"/>
      <c r="F11" s="52" t="s">
        <v>63</v>
      </c>
      <c r="G11" s="83"/>
      <c r="H11" s="120"/>
      <c r="I11" s="120"/>
      <c r="J11" s="120"/>
      <c r="K11" s="120"/>
      <c r="L11" s="120"/>
      <c r="M11" s="120"/>
      <c r="N11" s="120"/>
      <c r="O11" s="120"/>
      <c r="P11" s="120"/>
      <c r="Q11" s="120"/>
      <c r="R11" s="120"/>
      <c r="S11" s="7"/>
      <c r="T11" s="136"/>
    </row>
    <row r="12" spans="1:20" ht="15" customHeight="1" x14ac:dyDescent="0.4">
      <c r="A12" s="30">
        <v>12</v>
      </c>
      <c r="B12" s="33"/>
      <c r="C12" s="52"/>
      <c r="D12" s="52"/>
      <c r="E12" s="83"/>
      <c r="F12" s="52" t="s">
        <v>64</v>
      </c>
      <c r="G12" s="83"/>
      <c r="H12" s="120"/>
      <c r="I12" s="120"/>
      <c r="J12" s="120"/>
      <c r="K12" s="120"/>
      <c r="L12" s="120"/>
      <c r="M12" s="120"/>
      <c r="N12" s="120"/>
      <c r="O12" s="120"/>
      <c r="P12" s="120"/>
      <c r="Q12" s="120"/>
      <c r="R12" s="120"/>
      <c r="S12" s="7"/>
      <c r="T12" s="136"/>
    </row>
    <row r="13" spans="1:20" ht="15" customHeight="1" x14ac:dyDescent="0.4">
      <c r="A13" s="30">
        <v>13</v>
      </c>
      <c r="B13" s="33"/>
      <c r="C13" s="52"/>
      <c r="D13" s="52"/>
      <c r="E13" s="83"/>
      <c r="F13" s="52" t="s">
        <v>65</v>
      </c>
      <c r="G13" s="83"/>
      <c r="H13" s="120"/>
      <c r="I13" s="120"/>
      <c r="J13" s="120"/>
      <c r="K13" s="120"/>
      <c r="L13" s="120"/>
      <c r="M13" s="120"/>
      <c r="N13" s="120"/>
      <c r="O13" s="120"/>
      <c r="P13" s="120"/>
      <c r="Q13" s="120"/>
      <c r="R13" s="120"/>
      <c r="S13" s="7"/>
      <c r="T13" s="136"/>
    </row>
    <row r="14" spans="1:20" s="3" customFormat="1" ht="15" customHeight="1" x14ac:dyDescent="0.4">
      <c r="A14" s="30">
        <v>14</v>
      </c>
      <c r="B14" s="33"/>
      <c r="C14" s="52"/>
      <c r="D14" s="52"/>
      <c r="E14" s="83"/>
      <c r="F14" s="52" t="s">
        <v>66</v>
      </c>
      <c r="G14" s="83"/>
      <c r="H14" s="50"/>
      <c r="I14" s="50"/>
      <c r="J14" s="49"/>
      <c r="K14" s="49"/>
      <c r="L14" s="49"/>
      <c r="M14" s="50"/>
      <c r="N14" s="49"/>
      <c r="O14" s="50"/>
      <c r="P14" s="50"/>
      <c r="Q14" s="49"/>
      <c r="R14" s="49"/>
      <c r="S14" s="7"/>
      <c r="T14" s="136"/>
    </row>
    <row r="15" spans="1:20" ht="15" customHeight="1" x14ac:dyDescent="0.4">
      <c r="A15" s="30">
        <v>15</v>
      </c>
      <c r="B15" s="33"/>
      <c r="C15" s="52"/>
      <c r="D15" s="52"/>
      <c r="E15" s="83"/>
      <c r="F15" s="118" t="s">
        <v>67</v>
      </c>
      <c r="G15" s="83"/>
      <c r="H15" s="120"/>
      <c r="I15" s="120"/>
      <c r="J15" s="120"/>
      <c r="K15" s="120"/>
      <c r="L15" s="120"/>
      <c r="M15" s="120"/>
      <c r="N15" s="120"/>
      <c r="O15" s="120"/>
      <c r="P15" s="120"/>
      <c r="Q15" s="120"/>
      <c r="R15" s="120"/>
      <c r="S15" s="7"/>
      <c r="T15" s="136"/>
    </row>
    <row r="16" spans="1:20" ht="15" customHeight="1" x14ac:dyDescent="0.4">
      <c r="A16" s="30">
        <v>16</v>
      </c>
      <c r="B16" s="33"/>
      <c r="C16" s="52"/>
      <c r="D16" s="52"/>
      <c r="E16" s="83"/>
      <c r="F16" s="118" t="s">
        <v>68</v>
      </c>
      <c r="G16" s="83"/>
      <c r="H16" s="120"/>
      <c r="I16" s="120"/>
      <c r="J16" s="120"/>
      <c r="K16" s="120"/>
      <c r="L16" s="120"/>
      <c r="M16" s="120"/>
      <c r="N16" s="120"/>
      <c r="O16" s="120"/>
      <c r="P16" s="120"/>
      <c r="Q16" s="120"/>
      <c r="R16" s="120"/>
      <c r="S16" s="7"/>
      <c r="T16" s="136"/>
    </row>
    <row r="17" spans="1:20" ht="15" customHeight="1" thickBot="1" x14ac:dyDescent="0.45">
      <c r="A17" s="30">
        <v>17</v>
      </c>
      <c r="B17" s="33"/>
      <c r="C17" s="52"/>
      <c r="D17" s="52"/>
      <c r="E17" s="83"/>
      <c r="F17" s="118" t="s">
        <v>69</v>
      </c>
      <c r="G17" s="83"/>
      <c r="H17" s="120"/>
      <c r="I17" s="120"/>
      <c r="J17" s="120"/>
      <c r="K17" s="120"/>
      <c r="L17" s="120"/>
      <c r="M17" s="120"/>
      <c r="N17" s="120"/>
      <c r="O17" s="120"/>
      <c r="P17" s="120"/>
      <c r="Q17" s="120"/>
      <c r="R17" s="120"/>
      <c r="S17" s="7"/>
      <c r="T17" s="136"/>
    </row>
    <row r="18" spans="1:20" ht="15" customHeight="1" thickBot="1" x14ac:dyDescent="0.45">
      <c r="A18" s="30">
        <v>18</v>
      </c>
      <c r="B18" s="33"/>
      <c r="C18" s="52"/>
      <c r="D18" s="52"/>
      <c r="E18" s="45"/>
      <c r="F18" s="45" t="s">
        <v>70</v>
      </c>
      <c r="G18" s="83"/>
      <c r="H18" s="121">
        <f t="shared" ref="H18:R18" si="0">SUM(H15:H17)</f>
        <v>0</v>
      </c>
      <c r="I18" s="121">
        <f t="shared" si="0"/>
        <v>0</v>
      </c>
      <c r="J18" s="121">
        <f t="shared" si="0"/>
        <v>0</v>
      </c>
      <c r="K18" s="121">
        <f t="shared" si="0"/>
        <v>0</v>
      </c>
      <c r="L18" s="121">
        <f t="shared" si="0"/>
        <v>0</v>
      </c>
      <c r="M18" s="121">
        <f t="shared" si="0"/>
        <v>0</v>
      </c>
      <c r="N18" s="122">
        <f t="shared" si="0"/>
        <v>0</v>
      </c>
      <c r="O18" s="121">
        <f t="shared" si="0"/>
        <v>0</v>
      </c>
      <c r="P18" s="121">
        <f t="shared" si="0"/>
        <v>0</v>
      </c>
      <c r="Q18" s="121">
        <f t="shared" si="0"/>
        <v>0</v>
      </c>
      <c r="R18" s="121">
        <f t="shared" si="0"/>
        <v>0</v>
      </c>
      <c r="S18" s="7"/>
      <c r="T18" s="136"/>
    </row>
    <row r="19" spans="1:20" ht="15" customHeight="1" thickBot="1" x14ac:dyDescent="0.45">
      <c r="A19" s="30">
        <v>19</v>
      </c>
      <c r="B19" s="33"/>
      <c r="C19" s="52"/>
      <c r="D19" s="52"/>
      <c r="E19" s="45" t="s">
        <v>71</v>
      </c>
      <c r="F19" s="45"/>
      <c r="G19" s="83"/>
      <c r="H19" s="121">
        <f t="shared" ref="H19:R19" si="1">H10+H11+H12+H13+H18</f>
        <v>0</v>
      </c>
      <c r="I19" s="121">
        <f t="shared" si="1"/>
        <v>0</v>
      </c>
      <c r="J19" s="121">
        <f t="shared" si="1"/>
        <v>0</v>
      </c>
      <c r="K19" s="121">
        <f t="shared" si="1"/>
        <v>0</v>
      </c>
      <c r="L19" s="121">
        <f t="shared" si="1"/>
        <v>0</v>
      </c>
      <c r="M19" s="121">
        <f t="shared" si="1"/>
        <v>0</v>
      </c>
      <c r="N19" s="122">
        <f t="shared" si="1"/>
        <v>0</v>
      </c>
      <c r="O19" s="121">
        <f t="shared" si="1"/>
        <v>0</v>
      </c>
      <c r="P19" s="121">
        <f t="shared" si="1"/>
        <v>0</v>
      </c>
      <c r="Q19" s="121">
        <f t="shared" si="1"/>
        <v>0</v>
      </c>
      <c r="R19" s="121">
        <f t="shared" si="1"/>
        <v>0</v>
      </c>
      <c r="S19" s="7"/>
      <c r="T19" s="136"/>
    </row>
    <row r="20" spans="1:20" ht="15" customHeight="1" thickBot="1" x14ac:dyDescent="0.45">
      <c r="A20" s="30">
        <v>20</v>
      </c>
      <c r="B20" s="33"/>
      <c r="C20" s="52"/>
      <c r="D20" s="52"/>
      <c r="E20" s="78"/>
      <c r="F20" s="52" t="s">
        <v>72</v>
      </c>
      <c r="G20" s="83"/>
      <c r="H20" s="120"/>
      <c r="I20" s="120"/>
      <c r="J20" s="120"/>
      <c r="K20" s="120"/>
      <c r="L20" s="120"/>
      <c r="M20" s="120"/>
      <c r="N20" s="120"/>
      <c r="O20" s="120"/>
      <c r="P20" s="120"/>
      <c r="Q20" s="120"/>
      <c r="R20" s="120"/>
      <c r="S20" s="7"/>
      <c r="T20" s="136"/>
    </row>
    <row r="21" spans="1:20" ht="15" customHeight="1" thickBot="1" x14ac:dyDescent="0.45">
      <c r="A21" s="30">
        <v>21</v>
      </c>
      <c r="B21" s="33"/>
      <c r="C21" s="52"/>
      <c r="D21" s="52"/>
      <c r="E21" s="78" t="s">
        <v>73</v>
      </c>
      <c r="F21" s="52"/>
      <c r="G21" s="49"/>
      <c r="H21" s="121">
        <f>H19+H20</f>
        <v>0</v>
      </c>
      <c r="I21" s="121">
        <f t="shared" ref="I21:R21" si="2">I19+I20</f>
        <v>0</v>
      </c>
      <c r="J21" s="121">
        <f t="shared" si="2"/>
        <v>0</v>
      </c>
      <c r="K21" s="121">
        <f t="shared" si="2"/>
        <v>0</v>
      </c>
      <c r="L21" s="121">
        <f t="shared" si="2"/>
        <v>0</v>
      </c>
      <c r="M21" s="121">
        <f t="shared" si="2"/>
        <v>0</v>
      </c>
      <c r="N21" s="122">
        <f>N19+N20</f>
        <v>0</v>
      </c>
      <c r="O21" s="121">
        <f>O19+O20</f>
        <v>0</v>
      </c>
      <c r="P21" s="121">
        <f t="shared" si="2"/>
        <v>0</v>
      </c>
      <c r="Q21" s="121">
        <f t="shared" si="2"/>
        <v>0</v>
      </c>
      <c r="R21" s="121">
        <f t="shared" si="2"/>
        <v>0</v>
      </c>
      <c r="S21" s="7"/>
      <c r="T21" s="136"/>
    </row>
    <row r="22" spans="1:20" ht="15" customHeight="1" x14ac:dyDescent="0.4">
      <c r="A22" s="30">
        <v>22</v>
      </c>
      <c r="B22" s="33"/>
      <c r="C22" s="52"/>
      <c r="D22" s="52"/>
      <c r="E22" s="78"/>
      <c r="F22" s="52"/>
      <c r="G22" s="49"/>
      <c r="H22" s="97"/>
      <c r="I22" s="97"/>
      <c r="J22" s="97"/>
      <c r="K22" s="97"/>
      <c r="L22" s="97"/>
      <c r="M22" s="97"/>
      <c r="N22" s="97"/>
      <c r="O22" s="97"/>
      <c r="P22" s="97"/>
      <c r="Q22" s="97"/>
      <c r="R22" s="97"/>
      <c r="S22" s="7"/>
      <c r="T22" s="136"/>
    </row>
    <row r="23" spans="1:20" ht="15" customHeight="1" x14ac:dyDescent="0.4">
      <c r="A23" s="30">
        <v>23</v>
      </c>
      <c r="B23" s="33"/>
      <c r="C23" s="52"/>
      <c r="D23" s="80" t="s">
        <v>74</v>
      </c>
      <c r="E23" s="78"/>
      <c r="F23" s="49" t="s">
        <v>75</v>
      </c>
      <c r="G23" s="49"/>
      <c r="H23" s="120"/>
      <c r="I23" s="120"/>
      <c r="J23" s="120"/>
      <c r="K23" s="120"/>
      <c r="L23" s="120"/>
      <c r="M23" s="120"/>
      <c r="N23" s="120"/>
      <c r="O23" s="120"/>
      <c r="P23" s="120"/>
      <c r="Q23" s="120"/>
      <c r="R23" s="120"/>
      <c r="S23" s="7"/>
      <c r="T23" s="136"/>
    </row>
    <row r="24" spans="1:20" s="3" customFormat="1" ht="15" customHeight="1" x14ac:dyDescent="0.4">
      <c r="A24" s="30">
        <v>24</v>
      </c>
      <c r="B24" s="33"/>
      <c r="C24" s="52"/>
      <c r="D24" s="80" t="s">
        <v>76</v>
      </c>
      <c r="E24" s="78"/>
      <c r="F24" s="52" t="s">
        <v>77</v>
      </c>
      <c r="G24" s="49"/>
      <c r="H24" s="120"/>
      <c r="I24" s="120"/>
      <c r="J24" s="120"/>
      <c r="K24" s="120"/>
      <c r="L24" s="120"/>
      <c r="M24" s="120"/>
      <c r="N24" s="120"/>
      <c r="O24" s="120"/>
      <c r="P24" s="120"/>
      <c r="Q24" s="120"/>
      <c r="R24" s="120"/>
      <c r="S24" s="7"/>
      <c r="T24" s="136"/>
    </row>
    <row r="25" spans="1:20" s="3" customFormat="1" ht="15" customHeight="1" x14ac:dyDescent="0.4">
      <c r="A25" s="30">
        <v>25</v>
      </c>
      <c r="B25" s="33"/>
      <c r="C25" s="52"/>
      <c r="D25" s="80" t="s">
        <v>74</v>
      </c>
      <c r="E25" s="78"/>
      <c r="F25" s="52" t="s">
        <v>78</v>
      </c>
      <c r="G25" s="49"/>
      <c r="H25" s="120"/>
      <c r="I25" s="120"/>
      <c r="J25" s="120"/>
      <c r="K25" s="120"/>
      <c r="L25" s="120"/>
      <c r="M25" s="120"/>
      <c r="N25" s="120"/>
      <c r="O25" s="120"/>
      <c r="P25" s="120"/>
      <c r="Q25" s="120"/>
      <c r="R25" s="120"/>
      <c r="S25" s="7"/>
      <c r="T25" s="136"/>
    </row>
    <row r="26" spans="1:20" s="3" customFormat="1" ht="15" customHeight="1" thickBot="1" x14ac:dyDescent="0.45">
      <c r="A26" s="30">
        <v>26</v>
      </c>
      <c r="B26" s="33"/>
      <c r="C26" s="52"/>
      <c r="D26" s="52"/>
      <c r="E26" s="78"/>
      <c r="F26" s="49"/>
      <c r="G26" s="49"/>
      <c r="H26" s="49"/>
      <c r="I26" s="49"/>
      <c r="J26" s="49"/>
      <c r="K26" s="49"/>
      <c r="L26" s="49"/>
      <c r="M26" s="49"/>
      <c r="N26" s="49"/>
      <c r="O26" s="49"/>
      <c r="P26" s="49"/>
      <c r="Q26" s="49"/>
      <c r="R26" s="49"/>
      <c r="S26" s="7"/>
      <c r="T26" s="136"/>
    </row>
    <row r="27" spans="1:20" s="3" customFormat="1" ht="15" customHeight="1" thickBot="1" x14ac:dyDescent="0.45">
      <c r="A27" s="30">
        <v>27</v>
      </c>
      <c r="B27" s="33"/>
      <c r="C27" s="52"/>
      <c r="D27" s="52"/>
      <c r="E27" s="78" t="s">
        <v>79</v>
      </c>
      <c r="F27" s="49"/>
      <c r="G27" s="49"/>
      <c r="H27" s="121">
        <f>H21+H23-H24+H25</f>
        <v>0</v>
      </c>
      <c r="I27" s="121">
        <f t="shared" ref="I27:R27" si="3">I21+I23-I24+I25</f>
        <v>0</v>
      </c>
      <c r="J27" s="121">
        <f t="shared" si="3"/>
        <v>0</v>
      </c>
      <c r="K27" s="121">
        <f t="shared" si="3"/>
        <v>0</v>
      </c>
      <c r="L27" s="121">
        <f t="shared" si="3"/>
        <v>0</v>
      </c>
      <c r="M27" s="121">
        <f t="shared" si="3"/>
        <v>0</v>
      </c>
      <c r="N27" s="122">
        <f t="shared" si="3"/>
        <v>0</v>
      </c>
      <c r="O27" s="121">
        <f t="shared" si="3"/>
        <v>0</v>
      </c>
      <c r="P27" s="121">
        <f t="shared" si="3"/>
        <v>0</v>
      </c>
      <c r="Q27" s="121">
        <f t="shared" si="3"/>
        <v>0</v>
      </c>
      <c r="R27" s="121">
        <f t="shared" si="3"/>
        <v>0</v>
      </c>
      <c r="S27" s="7"/>
      <c r="T27" s="136"/>
    </row>
    <row r="28" spans="1:20" ht="15" customHeight="1" x14ac:dyDescent="0.4">
      <c r="A28" s="30">
        <v>28</v>
      </c>
      <c r="B28" s="33"/>
      <c r="C28" s="52"/>
      <c r="D28" s="52"/>
      <c r="E28" s="78"/>
      <c r="F28" s="49"/>
      <c r="G28" s="49"/>
      <c r="H28" s="49"/>
      <c r="I28" s="49"/>
      <c r="J28" s="49"/>
      <c r="K28" s="49"/>
      <c r="L28" s="49"/>
      <c r="M28" s="49"/>
      <c r="N28" s="49"/>
      <c r="O28" s="49"/>
      <c r="P28" s="49"/>
      <c r="Q28" s="49"/>
      <c r="R28" s="49"/>
      <c r="S28" s="7"/>
      <c r="T28" s="136"/>
    </row>
    <row r="29" spans="1:20" ht="15" customHeight="1" x14ac:dyDescent="0.4">
      <c r="A29" s="30">
        <v>29</v>
      </c>
      <c r="B29" s="33"/>
      <c r="C29" s="52"/>
      <c r="D29" s="52"/>
      <c r="E29" s="78"/>
      <c r="F29" s="52" t="s">
        <v>80</v>
      </c>
      <c r="G29" s="49"/>
      <c r="H29" s="120"/>
      <c r="I29" s="120"/>
      <c r="J29" s="120"/>
      <c r="K29" s="120"/>
      <c r="L29" s="120"/>
      <c r="M29" s="120"/>
      <c r="N29" s="120"/>
      <c r="O29" s="120"/>
      <c r="P29" s="120"/>
      <c r="Q29" s="120"/>
      <c r="R29" s="120"/>
      <c r="S29" s="7"/>
      <c r="T29" s="136"/>
    </row>
    <row r="30" spans="1:20" s="3" customFormat="1" ht="32.25" customHeight="1" x14ac:dyDescent="0.4">
      <c r="A30" s="30">
        <v>30</v>
      </c>
      <c r="B30" s="33"/>
      <c r="C30" s="52"/>
      <c r="D30" s="52"/>
      <c r="E30" s="83"/>
      <c r="F30" s="83"/>
      <c r="G30" s="83"/>
      <c r="H30" s="21" t="s">
        <v>49</v>
      </c>
      <c r="I30" s="21" t="s">
        <v>50</v>
      </c>
      <c r="J30" s="21" t="s">
        <v>51</v>
      </c>
      <c r="K30" s="21" t="s">
        <v>52</v>
      </c>
      <c r="L30" s="21" t="s">
        <v>53</v>
      </c>
      <c r="M30" s="21" t="s">
        <v>54</v>
      </c>
      <c r="N30" s="108" t="s">
        <v>55</v>
      </c>
      <c r="O30" s="21" t="s">
        <v>56</v>
      </c>
      <c r="P30" s="21" t="s">
        <v>57</v>
      </c>
      <c r="Q30" s="21" t="s">
        <v>58</v>
      </c>
      <c r="R30" s="21" t="s">
        <v>59</v>
      </c>
      <c r="S30" s="7"/>
      <c r="T30" s="136"/>
    </row>
    <row r="31" spans="1:20" s="3" customFormat="1" ht="15.75" customHeight="1" x14ac:dyDescent="0.4">
      <c r="A31" s="30">
        <v>31</v>
      </c>
      <c r="B31" s="33"/>
      <c r="C31" s="52"/>
      <c r="D31" s="52"/>
      <c r="E31" s="83"/>
      <c r="F31" s="83"/>
      <c r="G31" s="143" t="str">
        <f>IF(ISNUMBER(CoverSheet!$C$12),"for year ended","")</f>
        <v/>
      </c>
      <c r="H31" s="94" t="str">
        <f>IF(ISNUMBER(CoverSheet!$C$12),DATE(YEAR(CoverSheet!$C$12),MONTH(CoverSheet!$C$12),DAY(CoverSheet!$C$12))-1,"")</f>
        <v/>
      </c>
      <c r="I31" s="94" t="str">
        <f>IF(ISNUMBER(CoverSheet!$C$12),DATE(YEAR(CoverSheet!$C$12)+1,MONTH(CoverSheet!$C$12),DAY(CoverSheet!$C$12))-1,"")</f>
        <v/>
      </c>
      <c r="J31" s="94" t="str">
        <f>IF(ISNUMBER(CoverSheet!$C$12),DATE(YEAR(CoverSheet!$C$12)+2,MONTH(CoverSheet!$C$12),DAY(CoverSheet!$C$12))-1,"")</f>
        <v/>
      </c>
      <c r="K31" s="94" t="str">
        <f>IF(ISNUMBER(CoverSheet!$C$12),DATE(YEAR(CoverSheet!$C$12)+3,MONTH(CoverSheet!$C$12),DAY(CoverSheet!$C$12))-1,"")</f>
        <v/>
      </c>
      <c r="L31" s="94" t="str">
        <f>IF(ISNUMBER(CoverSheet!$C$12),DATE(YEAR(CoverSheet!$C$12)+4,MONTH(CoverSheet!$C$12),DAY(CoverSheet!$C$12))-1,"")</f>
        <v/>
      </c>
      <c r="M31" s="94" t="str">
        <f>IF(ISNUMBER(CoverSheet!$C$12),DATE(YEAR(CoverSheet!$C$12)+5,MONTH(CoverSheet!$C$12),DAY(CoverSheet!$C$12))-1,"")</f>
        <v/>
      </c>
      <c r="N31" s="94" t="str">
        <f>IF(ISNUMBER(CoverSheet!$C$12),DATE(YEAR(CoverSheet!$C$12)+6,MONTH(CoverSheet!$C$12),DAY(CoverSheet!$C$12))-1,"")</f>
        <v/>
      </c>
      <c r="O31" s="94" t="str">
        <f>IF(ISNUMBER(CoverSheet!$C$12),DATE(YEAR(CoverSheet!$C$12)+7,MONTH(CoverSheet!$C$12),DAY(CoverSheet!$C$12))-1,"")</f>
        <v/>
      </c>
      <c r="P31" s="94" t="str">
        <f>IF(ISNUMBER(CoverSheet!$C$12),DATE(YEAR(CoverSheet!$C$12)+8,MONTH(CoverSheet!$C$12),DAY(CoverSheet!$C$12))-1,"")</f>
        <v/>
      </c>
      <c r="Q31" s="94" t="str">
        <f>IF(ISNUMBER(CoverSheet!$C$12),DATE(YEAR(CoverSheet!$C$12)+9,MONTH(CoverSheet!$C$12),DAY(CoverSheet!$C$12))-1,"")</f>
        <v/>
      </c>
      <c r="R31" s="94" t="str">
        <f>IF(ISNUMBER(CoverSheet!$C$12),DATE(YEAR(CoverSheet!$C$12)+10,MONTH(CoverSheet!$C$12),DAY(CoverSheet!$C$12))-1,"")</f>
        <v/>
      </c>
      <c r="S31" s="7"/>
      <c r="T31" s="136"/>
    </row>
    <row r="32" spans="1:20" ht="25.5" customHeight="1" x14ac:dyDescent="0.4">
      <c r="A32" s="30">
        <v>32</v>
      </c>
      <c r="B32" s="33"/>
      <c r="C32" s="52"/>
      <c r="D32" s="77"/>
      <c r="E32" s="49"/>
      <c r="F32" s="49"/>
      <c r="G32" s="143"/>
      <c r="H32" s="95" t="s">
        <v>81</v>
      </c>
      <c r="I32" s="49"/>
      <c r="J32" s="49"/>
      <c r="K32" s="49"/>
      <c r="L32" s="49"/>
      <c r="M32" s="49"/>
      <c r="N32" s="49"/>
      <c r="O32" s="49"/>
      <c r="P32" s="49"/>
      <c r="Q32" s="49"/>
      <c r="R32" s="98"/>
      <c r="S32" s="7"/>
      <c r="T32" s="136"/>
    </row>
    <row r="33" spans="1:20" ht="15" customHeight="1" x14ac:dyDescent="0.4">
      <c r="A33" s="30">
        <v>33</v>
      </c>
      <c r="B33" s="33"/>
      <c r="C33" s="52"/>
      <c r="D33" s="52"/>
      <c r="E33" s="50"/>
      <c r="F33" s="52" t="s">
        <v>82</v>
      </c>
      <c r="G33" s="50"/>
      <c r="H33" s="123">
        <f t="shared" ref="H33:M33" si="4">H82</f>
        <v>0</v>
      </c>
      <c r="I33" s="123">
        <f t="shared" si="4"/>
        <v>0</v>
      </c>
      <c r="J33" s="123">
        <f t="shared" si="4"/>
        <v>0</v>
      </c>
      <c r="K33" s="123">
        <f t="shared" si="4"/>
        <v>0</v>
      </c>
      <c r="L33" s="123">
        <f t="shared" si="4"/>
        <v>0</v>
      </c>
      <c r="M33" s="123">
        <f t="shared" si="4"/>
        <v>0</v>
      </c>
      <c r="N33" s="120"/>
      <c r="O33" s="120"/>
      <c r="P33" s="120"/>
      <c r="Q33" s="120"/>
      <c r="R33" s="120"/>
      <c r="S33" s="7"/>
      <c r="T33" s="136" t="s">
        <v>83</v>
      </c>
    </row>
    <row r="34" spans="1:20" s="4" customFormat="1" ht="15" customHeight="1" x14ac:dyDescent="0.4">
      <c r="A34" s="30">
        <v>34</v>
      </c>
      <c r="B34" s="33"/>
      <c r="C34" s="52"/>
      <c r="D34" s="52"/>
      <c r="E34" s="83"/>
      <c r="F34" s="52" t="s">
        <v>84</v>
      </c>
      <c r="G34" s="83"/>
      <c r="H34" s="123">
        <f t="shared" ref="H34:M34" si="5">H93</f>
        <v>0</v>
      </c>
      <c r="I34" s="123">
        <f t="shared" si="5"/>
        <v>0</v>
      </c>
      <c r="J34" s="123">
        <f t="shared" si="5"/>
        <v>0</v>
      </c>
      <c r="K34" s="123">
        <f t="shared" si="5"/>
        <v>0</v>
      </c>
      <c r="L34" s="123">
        <f t="shared" si="5"/>
        <v>0</v>
      </c>
      <c r="M34" s="123">
        <f t="shared" si="5"/>
        <v>0</v>
      </c>
      <c r="N34" s="120"/>
      <c r="O34" s="120"/>
      <c r="P34" s="120"/>
      <c r="Q34" s="120"/>
      <c r="R34" s="120"/>
      <c r="S34" s="7"/>
      <c r="T34" s="136" t="s">
        <v>85</v>
      </c>
    </row>
    <row r="35" spans="1:20" ht="15" customHeight="1" x14ac:dyDescent="0.4">
      <c r="A35" s="30">
        <v>35</v>
      </c>
      <c r="B35" s="33"/>
      <c r="C35" s="52"/>
      <c r="D35" s="52"/>
      <c r="E35" s="83"/>
      <c r="F35" s="52" t="s">
        <v>86</v>
      </c>
      <c r="G35" s="83"/>
      <c r="H35" s="123">
        <f t="shared" ref="H35:M35" si="6">H107</f>
        <v>0</v>
      </c>
      <c r="I35" s="123">
        <f t="shared" si="6"/>
        <v>0</v>
      </c>
      <c r="J35" s="123">
        <f t="shared" si="6"/>
        <v>0</v>
      </c>
      <c r="K35" s="123">
        <f t="shared" si="6"/>
        <v>0</v>
      </c>
      <c r="L35" s="123">
        <f t="shared" si="6"/>
        <v>0</v>
      </c>
      <c r="M35" s="123">
        <f t="shared" si="6"/>
        <v>0</v>
      </c>
      <c r="N35" s="120"/>
      <c r="O35" s="120"/>
      <c r="P35" s="120"/>
      <c r="Q35" s="120"/>
      <c r="R35" s="120"/>
      <c r="S35" s="7"/>
      <c r="T35" s="136" t="s">
        <v>87</v>
      </c>
    </row>
    <row r="36" spans="1:20" ht="15" customHeight="1" x14ac:dyDescent="0.4">
      <c r="A36" s="30">
        <v>36</v>
      </c>
      <c r="B36" s="33"/>
      <c r="C36" s="52"/>
      <c r="D36" s="52"/>
      <c r="E36" s="83"/>
      <c r="F36" s="52" t="s">
        <v>88</v>
      </c>
      <c r="G36" s="83"/>
      <c r="H36" s="123">
        <f t="shared" ref="H36:M36" si="7">H122</f>
        <v>0</v>
      </c>
      <c r="I36" s="123">
        <f t="shared" si="7"/>
        <v>0</v>
      </c>
      <c r="J36" s="123">
        <f t="shared" si="7"/>
        <v>0</v>
      </c>
      <c r="K36" s="123">
        <f t="shared" si="7"/>
        <v>0</v>
      </c>
      <c r="L36" s="123">
        <f t="shared" si="7"/>
        <v>0</v>
      </c>
      <c r="M36" s="123">
        <f t="shared" si="7"/>
        <v>0</v>
      </c>
      <c r="N36" s="120"/>
      <c r="O36" s="120"/>
      <c r="P36" s="120"/>
      <c r="Q36" s="120"/>
      <c r="R36" s="120"/>
      <c r="S36" s="7"/>
      <c r="T36" s="136" t="s">
        <v>89</v>
      </c>
    </row>
    <row r="37" spans="1:20" s="3" customFormat="1" ht="15" customHeight="1" x14ac:dyDescent="0.4">
      <c r="A37" s="30">
        <v>37</v>
      </c>
      <c r="B37" s="33"/>
      <c r="C37" s="52"/>
      <c r="D37" s="52"/>
      <c r="E37" s="83"/>
      <c r="F37" s="52" t="s">
        <v>66</v>
      </c>
      <c r="G37" s="83"/>
      <c r="H37" s="50"/>
      <c r="I37" s="50"/>
      <c r="J37" s="49"/>
      <c r="K37" s="49"/>
      <c r="L37" s="49"/>
      <c r="M37" s="50"/>
      <c r="N37" s="49"/>
      <c r="O37" s="50"/>
      <c r="P37" s="50"/>
      <c r="Q37" s="49"/>
      <c r="R37" s="49"/>
      <c r="S37" s="7"/>
      <c r="T37" s="136"/>
    </row>
    <row r="38" spans="1:20" ht="15" customHeight="1" x14ac:dyDescent="0.4">
      <c r="A38" s="30">
        <v>38</v>
      </c>
      <c r="B38" s="33"/>
      <c r="C38" s="52"/>
      <c r="D38" s="52"/>
      <c r="E38" s="83"/>
      <c r="F38" s="118" t="s">
        <v>67</v>
      </c>
      <c r="G38" s="83"/>
      <c r="H38" s="123">
        <f t="shared" ref="H38:M38" si="8">H137</f>
        <v>0</v>
      </c>
      <c r="I38" s="123">
        <f t="shared" si="8"/>
        <v>0</v>
      </c>
      <c r="J38" s="123">
        <f t="shared" si="8"/>
        <v>0</v>
      </c>
      <c r="K38" s="123">
        <f t="shared" si="8"/>
        <v>0</v>
      </c>
      <c r="L38" s="123">
        <f t="shared" si="8"/>
        <v>0</v>
      </c>
      <c r="M38" s="123">
        <f t="shared" si="8"/>
        <v>0</v>
      </c>
      <c r="N38" s="120"/>
      <c r="O38" s="120"/>
      <c r="P38" s="120"/>
      <c r="Q38" s="120"/>
      <c r="R38" s="120"/>
      <c r="S38" s="7"/>
      <c r="T38" s="136" t="s">
        <v>90</v>
      </c>
    </row>
    <row r="39" spans="1:20" ht="15" customHeight="1" x14ac:dyDescent="0.4">
      <c r="A39" s="30">
        <v>39</v>
      </c>
      <c r="B39" s="33"/>
      <c r="C39" s="52"/>
      <c r="D39" s="52"/>
      <c r="E39" s="83"/>
      <c r="F39" s="118" t="s">
        <v>68</v>
      </c>
      <c r="G39" s="83"/>
      <c r="H39" s="123">
        <f t="shared" ref="H39:M39" si="9">H152</f>
        <v>0</v>
      </c>
      <c r="I39" s="123">
        <f t="shared" si="9"/>
        <v>0</v>
      </c>
      <c r="J39" s="123">
        <f t="shared" si="9"/>
        <v>0</v>
      </c>
      <c r="K39" s="123">
        <f t="shared" si="9"/>
        <v>0</v>
      </c>
      <c r="L39" s="123">
        <f t="shared" si="9"/>
        <v>0</v>
      </c>
      <c r="M39" s="123">
        <f t="shared" si="9"/>
        <v>0</v>
      </c>
      <c r="N39" s="120"/>
      <c r="O39" s="120"/>
      <c r="P39" s="120"/>
      <c r="Q39" s="120"/>
      <c r="R39" s="120"/>
      <c r="S39" s="7"/>
      <c r="T39" s="136" t="s">
        <v>91</v>
      </c>
    </row>
    <row r="40" spans="1:20" ht="15" customHeight="1" thickBot="1" x14ac:dyDescent="0.45">
      <c r="A40" s="30">
        <v>40</v>
      </c>
      <c r="B40" s="33"/>
      <c r="C40" s="52"/>
      <c r="D40" s="52"/>
      <c r="E40" s="83"/>
      <c r="F40" s="118" t="s">
        <v>69</v>
      </c>
      <c r="G40" s="83"/>
      <c r="H40" s="123">
        <f t="shared" ref="H40:M40" si="10">H166</f>
        <v>0</v>
      </c>
      <c r="I40" s="123">
        <f t="shared" si="10"/>
        <v>0</v>
      </c>
      <c r="J40" s="123">
        <f t="shared" si="10"/>
        <v>0</v>
      </c>
      <c r="K40" s="123">
        <f t="shared" si="10"/>
        <v>0</v>
      </c>
      <c r="L40" s="123">
        <f t="shared" si="10"/>
        <v>0</v>
      </c>
      <c r="M40" s="123">
        <f t="shared" si="10"/>
        <v>0</v>
      </c>
      <c r="N40" s="120"/>
      <c r="O40" s="120"/>
      <c r="P40" s="120"/>
      <c r="Q40" s="120"/>
      <c r="R40" s="120"/>
      <c r="S40" s="7"/>
      <c r="T40" s="136" t="s">
        <v>92</v>
      </c>
    </row>
    <row r="41" spans="1:20" ht="15" customHeight="1" thickBot="1" x14ac:dyDescent="0.45">
      <c r="A41" s="30">
        <v>41</v>
      </c>
      <c r="B41" s="33"/>
      <c r="C41" s="52"/>
      <c r="D41" s="52"/>
      <c r="E41" s="45"/>
      <c r="F41" s="45" t="s">
        <v>70</v>
      </c>
      <c r="G41" s="83"/>
      <c r="H41" s="121">
        <f>SUM(H38:H40)</f>
        <v>0</v>
      </c>
      <c r="I41" s="121">
        <f t="shared" ref="I41:R41" si="11">SUM(I38:I40)</f>
        <v>0</v>
      </c>
      <c r="J41" s="121">
        <f t="shared" si="11"/>
        <v>0</v>
      </c>
      <c r="K41" s="121">
        <f t="shared" si="11"/>
        <v>0</v>
      </c>
      <c r="L41" s="121">
        <f t="shared" si="11"/>
        <v>0</v>
      </c>
      <c r="M41" s="121">
        <f t="shared" si="11"/>
        <v>0</v>
      </c>
      <c r="N41" s="122">
        <f t="shared" si="11"/>
        <v>0</v>
      </c>
      <c r="O41" s="121">
        <f t="shared" si="11"/>
        <v>0</v>
      </c>
      <c r="P41" s="121">
        <f t="shared" si="11"/>
        <v>0</v>
      </c>
      <c r="Q41" s="121">
        <f t="shared" si="11"/>
        <v>0</v>
      </c>
      <c r="R41" s="121">
        <f t="shared" si="11"/>
        <v>0</v>
      </c>
      <c r="S41" s="7"/>
      <c r="T41" s="136"/>
    </row>
    <row r="42" spans="1:20" ht="15" customHeight="1" thickBot="1" x14ac:dyDescent="0.45">
      <c r="A42" s="30">
        <v>42</v>
      </c>
      <c r="B42" s="33"/>
      <c r="C42" s="52"/>
      <c r="D42" s="52"/>
      <c r="E42" s="45" t="s">
        <v>71</v>
      </c>
      <c r="F42" s="45"/>
      <c r="G42" s="83"/>
      <c r="H42" s="121">
        <f>H33+H34+H35+H36+H41</f>
        <v>0</v>
      </c>
      <c r="I42" s="121">
        <f t="shared" ref="I42:R42" si="12">I33+I34+I35+I36+I41</f>
        <v>0</v>
      </c>
      <c r="J42" s="121">
        <f t="shared" si="12"/>
        <v>0</v>
      </c>
      <c r="K42" s="121">
        <f t="shared" si="12"/>
        <v>0</v>
      </c>
      <c r="L42" s="121">
        <f t="shared" si="12"/>
        <v>0</v>
      </c>
      <c r="M42" s="121">
        <f t="shared" si="12"/>
        <v>0</v>
      </c>
      <c r="N42" s="122">
        <f t="shared" si="12"/>
        <v>0</v>
      </c>
      <c r="O42" s="121">
        <f t="shared" si="12"/>
        <v>0</v>
      </c>
      <c r="P42" s="121">
        <f t="shared" si="12"/>
        <v>0</v>
      </c>
      <c r="Q42" s="121">
        <f t="shared" si="12"/>
        <v>0</v>
      </c>
      <c r="R42" s="121">
        <f t="shared" si="12"/>
        <v>0</v>
      </c>
      <c r="S42" s="7"/>
      <c r="T42" s="136"/>
    </row>
    <row r="43" spans="1:20" ht="15" customHeight="1" thickBot="1" x14ac:dyDescent="0.45">
      <c r="A43" s="30">
        <v>43</v>
      </c>
      <c r="B43" s="33"/>
      <c r="C43" s="52"/>
      <c r="D43" s="52"/>
      <c r="E43" s="78"/>
      <c r="F43" s="52" t="s">
        <v>72</v>
      </c>
      <c r="G43" s="83"/>
      <c r="H43" s="123">
        <f t="shared" ref="H43:M43" si="13">H194</f>
        <v>0</v>
      </c>
      <c r="I43" s="123">
        <f t="shared" si="13"/>
        <v>0</v>
      </c>
      <c r="J43" s="123">
        <f t="shared" si="13"/>
        <v>0</v>
      </c>
      <c r="K43" s="123">
        <f t="shared" si="13"/>
        <v>0</v>
      </c>
      <c r="L43" s="123">
        <f t="shared" si="13"/>
        <v>0</v>
      </c>
      <c r="M43" s="123">
        <f t="shared" si="13"/>
        <v>0</v>
      </c>
      <c r="N43" s="120"/>
      <c r="O43" s="120"/>
      <c r="P43" s="120"/>
      <c r="Q43" s="120"/>
      <c r="R43" s="120"/>
      <c r="S43" s="7"/>
      <c r="T43" s="136" t="s">
        <v>93</v>
      </c>
    </row>
    <row r="44" spans="1:20" ht="15" customHeight="1" thickBot="1" x14ac:dyDescent="0.45">
      <c r="A44" s="30">
        <v>44</v>
      </c>
      <c r="B44" s="33"/>
      <c r="C44" s="52"/>
      <c r="D44" s="52"/>
      <c r="E44" s="78" t="s">
        <v>73</v>
      </c>
      <c r="F44" s="52"/>
      <c r="G44" s="49"/>
      <c r="H44" s="121">
        <f>H42+H43</f>
        <v>0</v>
      </c>
      <c r="I44" s="121">
        <f t="shared" ref="I44:R44" si="14">I42+I43</f>
        <v>0</v>
      </c>
      <c r="J44" s="121">
        <f t="shared" si="14"/>
        <v>0</v>
      </c>
      <c r="K44" s="121">
        <f t="shared" si="14"/>
        <v>0</v>
      </c>
      <c r="L44" s="121">
        <f t="shared" si="14"/>
        <v>0</v>
      </c>
      <c r="M44" s="121">
        <f t="shared" si="14"/>
        <v>0</v>
      </c>
      <c r="N44" s="122">
        <f t="shared" si="14"/>
        <v>0</v>
      </c>
      <c r="O44" s="121">
        <f t="shared" si="14"/>
        <v>0</v>
      </c>
      <c r="P44" s="121">
        <f t="shared" si="14"/>
        <v>0</v>
      </c>
      <c r="Q44" s="121">
        <f t="shared" si="14"/>
        <v>0</v>
      </c>
      <c r="R44" s="121">
        <f t="shared" si="14"/>
        <v>0</v>
      </c>
      <c r="S44" s="7"/>
      <c r="T44" s="136"/>
    </row>
    <row r="45" spans="1:20" s="3" customFormat="1" ht="15" customHeight="1" x14ac:dyDescent="0.4">
      <c r="A45" s="30">
        <v>45</v>
      </c>
      <c r="B45" s="33"/>
      <c r="C45" s="52"/>
      <c r="D45" s="77"/>
      <c r="E45" s="77"/>
      <c r="F45" s="52"/>
      <c r="G45" s="83"/>
      <c r="H45" s="50"/>
      <c r="I45" s="50"/>
      <c r="J45" s="49"/>
      <c r="K45" s="49"/>
      <c r="L45" s="49"/>
      <c r="M45" s="50"/>
      <c r="N45" s="49"/>
      <c r="O45" s="50"/>
      <c r="P45" s="50"/>
      <c r="Q45" s="49"/>
      <c r="R45" s="49"/>
      <c r="S45" s="7"/>
      <c r="T45" s="136"/>
    </row>
    <row r="46" spans="1:20" ht="15" customHeight="1" x14ac:dyDescent="0.5">
      <c r="A46" s="30">
        <v>46</v>
      </c>
      <c r="B46" s="33"/>
      <c r="C46" s="88"/>
      <c r="D46" s="76" t="s">
        <v>94</v>
      </c>
      <c r="E46" s="78"/>
      <c r="F46" s="88"/>
      <c r="G46" s="49"/>
      <c r="H46" s="49"/>
      <c r="I46" s="49"/>
      <c r="J46" s="49"/>
      <c r="K46" s="49"/>
      <c r="L46" s="49"/>
      <c r="M46" s="49"/>
      <c r="N46" s="49"/>
      <c r="O46" s="49"/>
      <c r="P46" s="49"/>
      <c r="Q46" s="49"/>
      <c r="R46" s="49"/>
      <c r="S46" s="7"/>
      <c r="T46" s="136"/>
    </row>
    <row r="47" spans="1:20" x14ac:dyDescent="0.4">
      <c r="A47" s="30"/>
      <c r="B47" s="33"/>
      <c r="C47" s="88"/>
      <c r="D47" s="85" t="s">
        <v>171</v>
      </c>
      <c r="E47" s="78"/>
      <c r="F47" s="88"/>
      <c r="G47" s="49"/>
      <c r="H47" s="49"/>
      <c r="I47" s="49"/>
      <c r="J47" s="49"/>
      <c r="K47" s="49"/>
      <c r="L47" s="49"/>
      <c r="M47" s="49"/>
      <c r="N47" s="49"/>
      <c r="O47" s="49"/>
      <c r="P47" s="49"/>
      <c r="Q47" s="49"/>
      <c r="R47" s="49"/>
      <c r="S47" s="7"/>
      <c r="T47" s="136"/>
    </row>
    <row r="48" spans="1:20" ht="15" customHeight="1" x14ac:dyDescent="0.4">
      <c r="A48" s="30">
        <v>47</v>
      </c>
      <c r="B48" s="33"/>
      <c r="C48" s="88"/>
      <c r="D48" s="88"/>
      <c r="E48" s="78"/>
      <c r="F48" s="88" t="s">
        <v>95</v>
      </c>
      <c r="G48" s="49"/>
      <c r="H48" s="120"/>
      <c r="I48" s="120"/>
      <c r="J48" s="120"/>
      <c r="K48" s="120"/>
      <c r="L48" s="120"/>
      <c r="M48" s="120"/>
      <c r="N48" s="120"/>
      <c r="O48" s="120"/>
      <c r="P48" s="120"/>
      <c r="Q48" s="120"/>
      <c r="R48" s="120"/>
      <c r="S48" s="7"/>
      <c r="T48" s="136"/>
    </row>
    <row r="49" spans="1:20" ht="15" customHeight="1" x14ac:dyDescent="0.4">
      <c r="A49" s="30">
        <v>48</v>
      </c>
      <c r="B49" s="33"/>
      <c r="C49" s="52"/>
      <c r="D49" s="52"/>
      <c r="E49" s="78"/>
      <c r="F49" s="52" t="s">
        <v>96</v>
      </c>
      <c r="G49" s="49"/>
      <c r="H49" s="120"/>
      <c r="I49" s="120"/>
      <c r="J49" s="120"/>
      <c r="K49" s="120"/>
      <c r="L49" s="120"/>
      <c r="M49" s="120"/>
      <c r="N49" s="120"/>
      <c r="O49" s="120"/>
      <c r="P49" s="120"/>
      <c r="Q49" s="120"/>
      <c r="R49" s="120"/>
      <c r="S49" s="7"/>
      <c r="T49" s="136"/>
    </row>
    <row r="50" spans="1:20" ht="15" customHeight="1" x14ac:dyDescent="0.4">
      <c r="A50" s="30">
        <v>49</v>
      </c>
      <c r="B50" s="33"/>
      <c r="C50" s="52"/>
      <c r="D50" s="52"/>
      <c r="E50" s="78"/>
      <c r="F50" s="52" t="s">
        <v>97</v>
      </c>
      <c r="G50" s="49"/>
      <c r="H50" s="120"/>
      <c r="I50" s="120"/>
      <c r="J50" s="120"/>
      <c r="K50" s="120"/>
      <c r="L50" s="120"/>
      <c r="M50" s="120"/>
      <c r="N50" s="120"/>
      <c r="O50" s="120"/>
      <c r="P50" s="120"/>
      <c r="Q50" s="120"/>
      <c r="R50" s="120"/>
      <c r="S50" s="7"/>
      <c r="T50" s="136"/>
    </row>
    <row r="51" spans="1:20" ht="14.25" customHeight="1" x14ac:dyDescent="0.4">
      <c r="A51" s="30">
        <v>50</v>
      </c>
      <c r="B51" s="33"/>
      <c r="C51" s="52"/>
      <c r="D51" s="52"/>
      <c r="E51" s="78"/>
      <c r="F51" s="204" t="s">
        <v>175</v>
      </c>
      <c r="G51" s="49"/>
      <c r="H51" s="120"/>
      <c r="I51" s="120"/>
      <c r="J51" s="120"/>
      <c r="K51" s="120"/>
      <c r="L51" s="120"/>
      <c r="M51" s="120"/>
      <c r="N51" s="120"/>
      <c r="O51" s="120"/>
      <c r="P51" s="120"/>
      <c r="Q51" s="120"/>
      <c r="R51" s="120"/>
      <c r="S51" s="7"/>
      <c r="T51" s="136"/>
    </row>
    <row r="52" spans="1:20" ht="14.25" customHeight="1" x14ac:dyDescent="0.4">
      <c r="A52" s="30">
        <v>51</v>
      </c>
      <c r="B52" s="33"/>
      <c r="C52" s="52"/>
      <c r="D52" s="52"/>
      <c r="E52" s="78"/>
      <c r="F52" s="202"/>
      <c r="G52" s="83"/>
      <c r="H52" s="83"/>
      <c r="I52" s="83"/>
      <c r="J52" s="83"/>
      <c r="K52" s="83"/>
      <c r="L52" s="83"/>
      <c r="M52" s="83"/>
      <c r="N52" s="83"/>
      <c r="O52" s="83"/>
      <c r="P52" s="83"/>
      <c r="Q52" s="83"/>
      <c r="R52" s="83"/>
      <c r="S52" s="83"/>
      <c r="T52" s="136"/>
    </row>
    <row r="53" spans="1:20" ht="34.5" customHeight="1" x14ac:dyDescent="0.4">
      <c r="A53" s="30">
        <v>52</v>
      </c>
      <c r="B53" s="33"/>
      <c r="C53" s="52"/>
      <c r="D53" s="52"/>
      <c r="E53" s="78"/>
      <c r="F53" s="52"/>
      <c r="G53" s="83"/>
      <c r="H53" s="21" t="s">
        <v>49</v>
      </c>
      <c r="I53" s="21" t="s">
        <v>50</v>
      </c>
      <c r="J53" s="21" t="s">
        <v>51</v>
      </c>
      <c r="K53" s="21" t="s">
        <v>52</v>
      </c>
      <c r="L53" s="21" t="s">
        <v>53</v>
      </c>
      <c r="M53" s="21" t="s">
        <v>54</v>
      </c>
      <c r="N53" s="21" t="s">
        <v>55</v>
      </c>
      <c r="O53" s="21" t="s">
        <v>56</v>
      </c>
      <c r="P53" s="21" t="s">
        <v>57</v>
      </c>
      <c r="Q53" s="21" t="s">
        <v>58</v>
      </c>
      <c r="R53" s="21" t="s">
        <v>59</v>
      </c>
      <c r="S53" s="7"/>
      <c r="T53" s="136"/>
    </row>
    <row r="54" spans="1:20" ht="15" customHeight="1" x14ac:dyDescent="0.4">
      <c r="A54" s="30">
        <v>53</v>
      </c>
      <c r="B54" s="33"/>
      <c r="C54" s="52"/>
      <c r="D54" s="52"/>
      <c r="E54" s="78"/>
      <c r="F54" s="52"/>
      <c r="G54" s="143" t="str">
        <f>IF(ISNUMBER(CoverSheet!$C$12),"for year ended","")</f>
        <v/>
      </c>
      <c r="H54" s="94" t="str">
        <f>IF(ISNUMBER(CoverSheet!$C$12),DATE(YEAR(CoverSheet!$C$12),MONTH(CoverSheet!$C$12),DAY(CoverSheet!$C$12))-1,"")</f>
        <v/>
      </c>
      <c r="I54" s="94" t="str">
        <f>IF(ISNUMBER(CoverSheet!$C$12),DATE(YEAR(CoverSheet!$C$12)+1,MONTH(CoverSheet!$C$12),DAY(CoverSheet!$C$12))-1,"")</f>
        <v/>
      </c>
      <c r="J54" s="94" t="str">
        <f>IF(ISNUMBER(CoverSheet!$C$12),DATE(YEAR(CoverSheet!$C$12)+2,MONTH(CoverSheet!$C$12),DAY(CoverSheet!$C$12))-1,"")</f>
        <v/>
      </c>
      <c r="K54" s="94" t="str">
        <f>IF(ISNUMBER(CoverSheet!$C$12),DATE(YEAR(CoverSheet!$C$12)+3,MONTH(CoverSheet!$C$12),DAY(CoverSheet!$C$12))-1,"")</f>
        <v/>
      </c>
      <c r="L54" s="94" t="str">
        <f>IF(ISNUMBER(CoverSheet!$C$12),DATE(YEAR(CoverSheet!$C$12)+4,MONTH(CoverSheet!$C$12),DAY(CoverSheet!$C$12))-1,"")</f>
        <v/>
      </c>
      <c r="M54" s="94" t="str">
        <f>IF(ISNUMBER(CoverSheet!$C$12),DATE(YEAR(CoverSheet!$C$12)+5,MONTH(CoverSheet!$C$12),DAY(CoverSheet!$C$12))-1,"")</f>
        <v/>
      </c>
      <c r="N54" s="94" t="str">
        <f>IF(ISNUMBER(CoverSheet!$C$12),DATE(YEAR(CoverSheet!$C$12)+6,MONTH(CoverSheet!$C$12),DAY(CoverSheet!$C$12))-1,"")</f>
        <v/>
      </c>
      <c r="O54" s="94" t="str">
        <f>IF(ISNUMBER(CoverSheet!$C$12),DATE(YEAR(CoverSheet!$C$12)+7,MONTH(CoverSheet!$C$12),DAY(CoverSheet!$C$12))-1,"")</f>
        <v/>
      </c>
      <c r="P54" s="94" t="str">
        <f>IF(ISNUMBER(CoverSheet!$C$12),DATE(YEAR(CoverSheet!$C$12)+8,MONTH(CoverSheet!$C$12),DAY(CoverSheet!$C$12))-1,"")</f>
        <v/>
      </c>
      <c r="Q54" s="94" t="str">
        <f>IF(ISNUMBER(CoverSheet!$C$12),DATE(YEAR(CoverSheet!$C$12)+9,MONTH(CoverSheet!$C$12),DAY(CoverSheet!$C$12))-1,"")</f>
        <v/>
      </c>
      <c r="R54" s="94" t="str">
        <f>IF(ISNUMBER(CoverSheet!$C$12),DATE(YEAR(CoverSheet!$C$12)+10,MONTH(CoverSheet!$C$12),DAY(CoverSheet!$C$12))-1,"")</f>
        <v/>
      </c>
      <c r="S54" s="7"/>
      <c r="T54" s="136"/>
    </row>
    <row r="55" spans="1:20" ht="15" customHeight="1" x14ac:dyDescent="0.5">
      <c r="A55" s="30">
        <v>54</v>
      </c>
      <c r="B55" s="33"/>
      <c r="C55" s="52"/>
      <c r="D55" s="76" t="s">
        <v>98</v>
      </c>
      <c r="E55" s="49"/>
      <c r="F55" s="49"/>
      <c r="G55" s="49"/>
      <c r="H55" s="99" t="s">
        <v>99</v>
      </c>
      <c r="I55" s="49"/>
      <c r="J55" s="49"/>
      <c r="K55" s="49"/>
      <c r="L55" s="49"/>
      <c r="M55" s="49"/>
      <c r="N55" s="49"/>
      <c r="O55" s="49"/>
      <c r="P55" s="49"/>
      <c r="Q55" s="49"/>
      <c r="R55" s="100"/>
      <c r="S55" s="7"/>
      <c r="T55" s="137"/>
    </row>
    <row r="56" spans="1:20" ht="15" customHeight="1" x14ac:dyDescent="0.4">
      <c r="A56" s="30">
        <v>55</v>
      </c>
      <c r="B56" s="33"/>
      <c r="C56" s="52"/>
      <c r="D56" s="52"/>
      <c r="E56" s="50"/>
      <c r="F56" s="52" t="s">
        <v>82</v>
      </c>
      <c r="G56" s="50"/>
      <c r="H56" s="123">
        <f t="shared" ref="H56:R56" si="15">H10-H33</f>
        <v>0</v>
      </c>
      <c r="I56" s="123">
        <f t="shared" si="15"/>
        <v>0</v>
      </c>
      <c r="J56" s="123">
        <f t="shared" si="15"/>
        <v>0</v>
      </c>
      <c r="K56" s="123">
        <f t="shared" si="15"/>
        <v>0</v>
      </c>
      <c r="L56" s="123">
        <f t="shared" si="15"/>
        <v>0</v>
      </c>
      <c r="M56" s="123">
        <f t="shared" si="15"/>
        <v>0</v>
      </c>
      <c r="N56" s="124">
        <f t="shared" si="15"/>
        <v>0</v>
      </c>
      <c r="O56" s="123">
        <f t="shared" si="15"/>
        <v>0</v>
      </c>
      <c r="P56" s="123">
        <f t="shared" si="15"/>
        <v>0</v>
      </c>
      <c r="Q56" s="123">
        <f t="shared" si="15"/>
        <v>0</v>
      </c>
      <c r="R56" s="123">
        <f t="shared" si="15"/>
        <v>0</v>
      </c>
      <c r="S56" s="7"/>
      <c r="T56" s="136"/>
    </row>
    <row r="57" spans="1:20" s="4" customFormat="1" ht="15" customHeight="1" x14ac:dyDescent="0.4">
      <c r="A57" s="30">
        <v>56</v>
      </c>
      <c r="B57" s="33"/>
      <c r="C57" s="52"/>
      <c r="D57" s="52"/>
      <c r="E57" s="83"/>
      <c r="F57" s="52" t="s">
        <v>84</v>
      </c>
      <c r="G57" s="83"/>
      <c r="H57" s="123">
        <f t="shared" ref="H57:R57" si="16">H11-H34</f>
        <v>0</v>
      </c>
      <c r="I57" s="123">
        <f t="shared" si="16"/>
        <v>0</v>
      </c>
      <c r="J57" s="123">
        <f t="shared" si="16"/>
        <v>0</v>
      </c>
      <c r="K57" s="123">
        <f t="shared" si="16"/>
        <v>0</v>
      </c>
      <c r="L57" s="123">
        <f t="shared" si="16"/>
        <v>0</v>
      </c>
      <c r="M57" s="123">
        <f t="shared" si="16"/>
        <v>0</v>
      </c>
      <c r="N57" s="124">
        <f t="shared" si="16"/>
        <v>0</v>
      </c>
      <c r="O57" s="123">
        <f t="shared" si="16"/>
        <v>0</v>
      </c>
      <c r="P57" s="123">
        <f t="shared" si="16"/>
        <v>0</v>
      </c>
      <c r="Q57" s="123">
        <f t="shared" si="16"/>
        <v>0</v>
      </c>
      <c r="R57" s="123">
        <f t="shared" si="16"/>
        <v>0</v>
      </c>
      <c r="S57" s="7"/>
      <c r="T57" s="136"/>
    </row>
    <row r="58" spans="1:20" ht="15" customHeight="1" x14ac:dyDescent="0.4">
      <c r="A58" s="30">
        <v>57</v>
      </c>
      <c r="B58" s="33"/>
      <c r="C58" s="52"/>
      <c r="D58" s="52"/>
      <c r="E58" s="83"/>
      <c r="F58" s="52" t="s">
        <v>86</v>
      </c>
      <c r="G58" s="83"/>
      <c r="H58" s="123">
        <f t="shared" ref="H58:R58" si="17">H12-H35</f>
        <v>0</v>
      </c>
      <c r="I58" s="123">
        <f t="shared" si="17"/>
        <v>0</v>
      </c>
      <c r="J58" s="123">
        <f t="shared" si="17"/>
        <v>0</v>
      </c>
      <c r="K58" s="123">
        <f t="shared" si="17"/>
        <v>0</v>
      </c>
      <c r="L58" s="123">
        <f t="shared" si="17"/>
        <v>0</v>
      </c>
      <c r="M58" s="123">
        <f t="shared" si="17"/>
        <v>0</v>
      </c>
      <c r="N58" s="124">
        <f t="shared" si="17"/>
        <v>0</v>
      </c>
      <c r="O58" s="123">
        <f t="shared" si="17"/>
        <v>0</v>
      </c>
      <c r="P58" s="123">
        <f t="shared" si="17"/>
        <v>0</v>
      </c>
      <c r="Q58" s="123">
        <f t="shared" si="17"/>
        <v>0</v>
      </c>
      <c r="R58" s="123">
        <f t="shared" si="17"/>
        <v>0</v>
      </c>
      <c r="S58" s="7"/>
      <c r="T58" s="136"/>
    </row>
    <row r="59" spans="1:20" ht="15" customHeight="1" x14ac:dyDescent="0.4">
      <c r="A59" s="30">
        <v>58</v>
      </c>
      <c r="B59" s="33"/>
      <c r="C59" s="52"/>
      <c r="D59" s="52"/>
      <c r="E59" s="83"/>
      <c r="F59" s="52" t="s">
        <v>88</v>
      </c>
      <c r="G59" s="83"/>
      <c r="H59" s="123">
        <f t="shared" ref="H59:R59" si="18">H13-H36</f>
        <v>0</v>
      </c>
      <c r="I59" s="123">
        <f t="shared" si="18"/>
        <v>0</v>
      </c>
      <c r="J59" s="123">
        <f t="shared" si="18"/>
        <v>0</v>
      </c>
      <c r="K59" s="123">
        <f t="shared" si="18"/>
        <v>0</v>
      </c>
      <c r="L59" s="123">
        <f t="shared" si="18"/>
        <v>0</v>
      </c>
      <c r="M59" s="123">
        <f t="shared" si="18"/>
        <v>0</v>
      </c>
      <c r="N59" s="124">
        <f t="shared" si="18"/>
        <v>0</v>
      </c>
      <c r="O59" s="123">
        <f t="shared" si="18"/>
        <v>0</v>
      </c>
      <c r="P59" s="123">
        <f t="shared" si="18"/>
        <v>0</v>
      </c>
      <c r="Q59" s="123">
        <f t="shared" si="18"/>
        <v>0</v>
      </c>
      <c r="R59" s="123">
        <f t="shared" si="18"/>
        <v>0</v>
      </c>
      <c r="S59" s="7"/>
      <c r="T59" s="136"/>
    </row>
    <row r="60" spans="1:20" s="3" customFormat="1" ht="15" customHeight="1" x14ac:dyDescent="0.4">
      <c r="A60" s="30">
        <v>59</v>
      </c>
      <c r="B60" s="33"/>
      <c r="C60" s="52"/>
      <c r="D60" s="52"/>
      <c r="E60" s="83"/>
      <c r="F60" s="52" t="s">
        <v>66</v>
      </c>
      <c r="G60" s="83"/>
      <c r="H60" s="91"/>
      <c r="I60" s="91"/>
      <c r="J60" s="89"/>
      <c r="K60" s="89"/>
      <c r="L60" s="89"/>
      <c r="M60" s="91"/>
      <c r="N60" s="89"/>
      <c r="O60" s="91"/>
      <c r="P60" s="91"/>
      <c r="Q60" s="89"/>
      <c r="R60" s="89"/>
      <c r="S60" s="7"/>
      <c r="T60" s="136"/>
    </row>
    <row r="61" spans="1:20" ht="15" customHeight="1" x14ac:dyDescent="0.4">
      <c r="A61" s="30">
        <v>60</v>
      </c>
      <c r="B61" s="33"/>
      <c r="C61" s="52"/>
      <c r="D61" s="52"/>
      <c r="E61" s="83"/>
      <c r="F61" s="118" t="s">
        <v>67</v>
      </c>
      <c r="G61" s="83"/>
      <c r="H61" s="123">
        <f t="shared" ref="H61:R61" si="19">H15-H38</f>
        <v>0</v>
      </c>
      <c r="I61" s="123">
        <f t="shared" si="19"/>
        <v>0</v>
      </c>
      <c r="J61" s="123">
        <f t="shared" si="19"/>
        <v>0</v>
      </c>
      <c r="K61" s="123">
        <f t="shared" si="19"/>
        <v>0</v>
      </c>
      <c r="L61" s="123">
        <f t="shared" si="19"/>
        <v>0</v>
      </c>
      <c r="M61" s="123">
        <f t="shared" si="19"/>
        <v>0</v>
      </c>
      <c r="N61" s="124">
        <f t="shared" si="19"/>
        <v>0</v>
      </c>
      <c r="O61" s="123">
        <f t="shared" si="19"/>
        <v>0</v>
      </c>
      <c r="P61" s="123">
        <f t="shared" si="19"/>
        <v>0</v>
      </c>
      <c r="Q61" s="123">
        <f t="shared" si="19"/>
        <v>0</v>
      </c>
      <c r="R61" s="123">
        <f t="shared" si="19"/>
        <v>0</v>
      </c>
      <c r="S61" s="7"/>
      <c r="T61" s="136"/>
    </row>
    <row r="62" spans="1:20" ht="15" customHeight="1" x14ac:dyDescent="0.4">
      <c r="A62" s="30">
        <v>61</v>
      </c>
      <c r="B62" s="33"/>
      <c r="C62" s="52"/>
      <c r="D62" s="52"/>
      <c r="E62" s="83"/>
      <c r="F62" s="118" t="s">
        <v>68</v>
      </c>
      <c r="G62" s="83"/>
      <c r="H62" s="123">
        <f t="shared" ref="H62:R62" si="20">H16-H39</f>
        <v>0</v>
      </c>
      <c r="I62" s="123">
        <f t="shared" si="20"/>
        <v>0</v>
      </c>
      <c r="J62" s="123">
        <f t="shared" si="20"/>
        <v>0</v>
      </c>
      <c r="K62" s="123">
        <f t="shared" si="20"/>
        <v>0</v>
      </c>
      <c r="L62" s="123">
        <f t="shared" si="20"/>
        <v>0</v>
      </c>
      <c r="M62" s="123">
        <f t="shared" si="20"/>
        <v>0</v>
      </c>
      <c r="N62" s="124">
        <f t="shared" si="20"/>
        <v>0</v>
      </c>
      <c r="O62" s="123">
        <f t="shared" si="20"/>
        <v>0</v>
      </c>
      <c r="P62" s="123">
        <f t="shared" si="20"/>
        <v>0</v>
      </c>
      <c r="Q62" s="123">
        <f t="shared" si="20"/>
        <v>0</v>
      </c>
      <c r="R62" s="123">
        <f t="shared" si="20"/>
        <v>0</v>
      </c>
      <c r="S62" s="7"/>
      <c r="T62" s="136"/>
    </row>
    <row r="63" spans="1:20" ht="15" customHeight="1" thickBot="1" x14ac:dyDescent="0.45">
      <c r="A63" s="30">
        <v>62</v>
      </c>
      <c r="B63" s="33"/>
      <c r="C63" s="52"/>
      <c r="D63" s="52"/>
      <c r="E63" s="83"/>
      <c r="F63" s="118" t="s">
        <v>69</v>
      </c>
      <c r="G63" s="83"/>
      <c r="H63" s="123">
        <f t="shared" ref="H63:R63" si="21">H17-H40</f>
        <v>0</v>
      </c>
      <c r="I63" s="123">
        <f t="shared" si="21"/>
        <v>0</v>
      </c>
      <c r="J63" s="123">
        <f t="shared" si="21"/>
        <v>0</v>
      </c>
      <c r="K63" s="123">
        <f t="shared" si="21"/>
        <v>0</v>
      </c>
      <c r="L63" s="123">
        <f t="shared" si="21"/>
        <v>0</v>
      </c>
      <c r="M63" s="123">
        <f t="shared" si="21"/>
        <v>0</v>
      </c>
      <c r="N63" s="125">
        <f t="shared" si="21"/>
        <v>0</v>
      </c>
      <c r="O63" s="123">
        <f t="shared" si="21"/>
        <v>0</v>
      </c>
      <c r="P63" s="123">
        <f t="shared" si="21"/>
        <v>0</v>
      </c>
      <c r="Q63" s="123">
        <f t="shared" si="21"/>
        <v>0</v>
      </c>
      <c r="R63" s="123">
        <f t="shared" si="21"/>
        <v>0</v>
      </c>
      <c r="S63" s="7"/>
      <c r="T63" s="136"/>
    </row>
    <row r="64" spans="1:20" ht="15" customHeight="1" thickBot="1" x14ac:dyDescent="0.45">
      <c r="A64" s="30">
        <v>63</v>
      </c>
      <c r="B64" s="33"/>
      <c r="C64" s="52"/>
      <c r="D64" s="52"/>
      <c r="E64" s="45"/>
      <c r="F64" s="45" t="s">
        <v>70</v>
      </c>
      <c r="G64" s="83"/>
      <c r="H64" s="121">
        <f t="shared" ref="H64:R64" si="22">H18-H41</f>
        <v>0</v>
      </c>
      <c r="I64" s="121">
        <f t="shared" si="22"/>
        <v>0</v>
      </c>
      <c r="J64" s="121">
        <f t="shared" si="22"/>
        <v>0</v>
      </c>
      <c r="K64" s="121">
        <f t="shared" si="22"/>
        <v>0</v>
      </c>
      <c r="L64" s="121">
        <f t="shared" si="22"/>
        <v>0</v>
      </c>
      <c r="M64" s="121">
        <f t="shared" si="22"/>
        <v>0</v>
      </c>
      <c r="N64" s="122">
        <f t="shared" si="22"/>
        <v>0</v>
      </c>
      <c r="O64" s="121">
        <f t="shared" si="22"/>
        <v>0</v>
      </c>
      <c r="P64" s="121">
        <f t="shared" si="22"/>
        <v>0</v>
      </c>
      <c r="Q64" s="121">
        <f t="shared" si="22"/>
        <v>0</v>
      </c>
      <c r="R64" s="121">
        <f t="shared" si="22"/>
        <v>0</v>
      </c>
      <c r="S64" s="7"/>
      <c r="T64" s="136"/>
    </row>
    <row r="65" spans="1:20" ht="15" customHeight="1" thickBot="1" x14ac:dyDescent="0.45">
      <c r="A65" s="30">
        <v>64</v>
      </c>
      <c r="B65" s="33"/>
      <c r="C65" s="52"/>
      <c r="D65" s="52"/>
      <c r="E65" s="45" t="s">
        <v>71</v>
      </c>
      <c r="F65" s="45"/>
      <c r="G65" s="83"/>
      <c r="H65" s="121">
        <f>H19-H42</f>
        <v>0</v>
      </c>
      <c r="I65" s="121">
        <f t="shared" ref="I65:R65" si="23">I19-I42</f>
        <v>0</v>
      </c>
      <c r="J65" s="121">
        <f t="shared" si="23"/>
        <v>0</v>
      </c>
      <c r="K65" s="121">
        <f t="shared" si="23"/>
        <v>0</v>
      </c>
      <c r="L65" s="121">
        <f t="shared" si="23"/>
        <v>0</v>
      </c>
      <c r="M65" s="121">
        <f t="shared" si="23"/>
        <v>0</v>
      </c>
      <c r="N65" s="122">
        <f>N19-N42</f>
        <v>0</v>
      </c>
      <c r="O65" s="121">
        <f t="shared" si="23"/>
        <v>0</v>
      </c>
      <c r="P65" s="121">
        <f t="shared" si="23"/>
        <v>0</v>
      </c>
      <c r="Q65" s="121">
        <f t="shared" si="23"/>
        <v>0</v>
      </c>
      <c r="R65" s="121">
        <f t="shared" si="23"/>
        <v>0</v>
      </c>
      <c r="S65" s="7"/>
      <c r="T65" s="136"/>
    </row>
    <row r="66" spans="1:20" ht="15" customHeight="1" thickBot="1" x14ac:dyDescent="0.45">
      <c r="A66" s="30">
        <v>65</v>
      </c>
      <c r="B66" s="33"/>
      <c r="C66" s="52"/>
      <c r="D66" s="52"/>
      <c r="E66" s="78"/>
      <c r="F66" s="52" t="s">
        <v>72</v>
      </c>
      <c r="G66" s="83"/>
      <c r="H66" s="123">
        <f t="shared" ref="H66:R66" si="24">H20-H43</f>
        <v>0</v>
      </c>
      <c r="I66" s="123">
        <f t="shared" si="24"/>
        <v>0</v>
      </c>
      <c r="J66" s="123">
        <f t="shared" si="24"/>
        <v>0</v>
      </c>
      <c r="K66" s="123">
        <f t="shared" si="24"/>
        <v>0</v>
      </c>
      <c r="L66" s="123">
        <f t="shared" si="24"/>
        <v>0</v>
      </c>
      <c r="M66" s="123">
        <f t="shared" si="24"/>
        <v>0</v>
      </c>
      <c r="N66" s="126">
        <f t="shared" si="24"/>
        <v>0</v>
      </c>
      <c r="O66" s="123">
        <f>O20-O43</f>
        <v>0</v>
      </c>
      <c r="P66" s="123">
        <f t="shared" si="24"/>
        <v>0</v>
      </c>
      <c r="Q66" s="123">
        <f t="shared" si="24"/>
        <v>0</v>
      </c>
      <c r="R66" s="123">
        <f t="shared" si="24"/>
        <v>0</v>
      </c>
      <c r="S66" s="7"/>
      <c r="T66" s="136"/>
    </row>
    <row r="67" spans="1:20" ht="15" customHeight="1" thickBot="1" x14ac:dyDescent="0.45">
      <c r="A67" s="30">
        <v>66</v>
      </c>
      <c r="B67" s="33"/>
      <c r="C67" s="52"/>
      <c r="D67" s="52"/>
      <c r="E67" s="78" t="s">
        <v>73</v>
      </c>
      <c r="F67" s="52"/>
      <c r="G67" s="49"/>
      <c r="H67" s="121">
        <f>H21-H44</f>
        <v>0</v>
      </c>
      <c r="I67" s="121">
        <f t="shared" ref="I67:R67" si="25">I21-I44</f>
        <v>0</v>
      </c>
      <c r="J67" s="121">
        <f t="shared" si="25"/>
        <v>0</v>
      </c>
      <c r="K67" s="121">
        <f t="shared" si="25"/>
        <v>0</v>
      </c>
      <c r="L67" s="121">
        <f t="shared" si="25"/>
        <v>0</v>
      </c>
      <c r="M67" s="121">
        <f t="shared" si="25"/>
        <v>0</v>
      </c>
      <c r="N67" s="122">
        <f t="shared" si="25"/>
        <v>0</v>
      </c>
      <c r="O67" s="121">
        <f t="shared" si="25"/>
        <v>0</v>
      </c>
      <c r="P67" s="121">
        <f t="shared" si="25"/>
        <v>0</v>
      </c>
      <c r="Q67" s="121">
        <f t="shared" si="25"/>
        <v>0</v>
      </c>
      <c r="R67" s="121">
        <f t="shared" si="25"/>
        <v>0</v>
      </c>
      <c r="S67" s="7"/>
      <c r="T67" s="136"/>
    </row>
    <row r="68" spans="1:20" ht="15" customHeight="1" x14ac:dyDescent="0.4">
      <c r="A68" s="30">
        <v>67</v>
      </c>
      <c r="B68" s="33"/>
      <c r="C68" s="52"/>
      <c r="D68" s="52"/>
      <c r="E68" s="78"/>
      <c r="F68" s="52"/>
      <c r="G68" s="49"/>
      <c r="H68" s="183"/>
      <c r="I68" s="184"/>
      <c r="J68" s="184"/>
      <c r="K68" s="184"/>
      <c r="L68" s="184"/>
      <c r="M68" s="184"/>
      <c r="N68" s="184"/>
      <c r="O68" s="184"/>
      <c r="P68" s="184"/>
      <c r="Q68" s="184"/>
      <c r="R68" s="184"/>
      <c r="S68" s="7"/>
      <c r="T68" s="136"/>
    </row>
    <row r="69" spans="1:20" ht="15" customHeight="1" x14ac:dyDescent="0.5">
      <c r="A69" s="30">
        <v>68</v>
      </c>
      <c r="B69" s="33"/>
      <c r="C69" s="52"/>
      <c r="D69" s="76" t="s">
        <v>100</v>
      </c>
      <c r="E69" s="78"/>
      <c r="F69" s="52"/>
      <c r="G69" s="49"/>
      <c r="H69" s="184"/>
      <c r="I69" s="184"/>
      <c r="J69" s="184"/>
      <c r="K69" s="184"/>
      <c r="L69" s="184"/>
      <c r="M69" s="184"/>
      <c r="N69" s="184"/>
      <c r="O69" s="184"/>
      <c r="P69" s="184"/>
      <c r="Q69" s="184"/>
      <c r="R69" s="184"/>
      <c r="S69" s="7"/>
      <c r="T69" s="136"/>
    </row>
    <row r="70" spans="1:20" ht="15" customHeight="1" x14ac:dyDescent="0.4">
      <c r="A70" s="30">
        <v>69</v>
      </c>
      <c r="B70" s="33"/>
      <c r="C70" s="52"/>
      <c r="D70" s="52"/>
      <c r="E70" s="78"/>
      <c r="F70" s="85" t="s">
        <v>625</v>
      </c>
      <c r="G70" s="49"/>
      <c r="H70" s="184"/>
      <c r="I70" s="184"/>
      <c r="J70" s="184"/>
      <c r="K70" s="184"/>
      <c r="L70" s="184"/>
      <c r="M70" s="184"/>
      <c r="N70" s="184"/>
      <c r="O70" s="184"/>
      <c r="P70" s="184"/>
      <c r="Q70" s="184"/>
      <c r="R70" s="184"/>
      <c r="S70" s="7"/>
      <c r="T70" s="136"/>
    </row>
    <row r="71" spans="1:20" ht="15" customHeight="1" x14ac:dyDescent="0.4">
      <c r="A71" s="30">
        <v>70</v>
      </c>
      <c r="B71" s="33"/>
      <c r="C71" s="52"/>
      <c r="D71" s="52"/>
      <c r="E71" s="78"/>
      <c r="F71" s="52"/>
      <c r="G71" s="49"/>
      <c r="H71" s="184"/>
      <c r="I71" s="184"/>
      <c r="J71" s="184"/>
      <c r="K71" s="184"/>
      <c r="L71" s="184"/>
      <c r="M71" s="184"/>
      <c r="N71" s="184"/>
      <c r="O71" s="184"/>
      <c r="P71" s="184"/>
      <c r="Q71" s="184"/>
      <c r="R71" s="184"/>
      <c r="S71" s="7"/>
      <c r="T71" s="136"/>
    </row>
    <row r="72" spans="1:20" x14ac:dyDescent="0.4">
      <c r="A72" s="30">
        <v>71</v>
      </c>
      <c r="B72" s="33"/>
      <c r="C72" s="52"/>
      <c r="D72" s="52"/>
      <c r="E72" s="49"/>
      <c r="F72" s="49"/>
      <c r="G72" s="49"/>
      <c r="H72" s="214" t="s">
        <v>49</v>
      </c>
      <c r="I72" s="49"/>
      <c r="J72" s="49"/>
      <c r="K72" s="49"/>
      <c r="L72" s="49"/>
      <c r="M72" s="49"/>
      <c r="N72" s="49"/>
      <c r="O72" s="49"/>
      <c r="P72" s="49"/>
      <c r="Q72" s="49"/>
      <c r="R72" s="84"/>
      <c r="S72" s="7"/>
      <c r="T72" s="137"/>
    </row>
    <row r="73" spans="1:20" ht="21" customHeight="1" x14ac:dyDescent="0.4">
      <c r="A73" s="30">
        <v>72</v>
      </c>
      <c r="B73" s="33"/>
      <c r="C73" s="49"/>
      <c r="D73" s="49"/>
      <c r="E73" s="49"/>
      <c r="F73" s="49"/>
      <c r="G73" s="49"/>
      <c r="H73" s="215"/>
      <c r="I73" s="21" t="s">
        <v>50</v>
      </c>
      <c r="J73" s="21" t="s">
        <v>51</v>
      </c>
      <c r="K73" s="21" t="s">
        <v>52</v>
      </c>
      <c r="L73" s="21" t="s">
        <v>53</v>
      </c>
      <c r="M73" s="21" t="s">
        <v>54</v>
      </c>
      <c r="N73" s="21"/>
      <c r="O73" s="21"/>
      <c r="P73" s="21"/>
      <c r="Q73" s="21"/>
      <c r="R73" s="21"/>
      <c r="S73" s="7"/>
      <c r="T73" s="136"/>
    </row>
    <row r="74" spans="1:20" ht="30" customHeight="1" x14ac:dyDescent="0.55000000000000004">
      <c r="A74" s="30">
        <v>73</v>
      </c>
      <c r="B74" s="33"/>
      <c r="C74" s="71" t="s">
        <v>101</v>
      </c>
      <c r="D74" s="49"/>
      <c r="E74" s="49"/>
      <c r="F74" s="49"/>
      <c r="G74" s="144" t="str">
        <f>IF(ISNUMBER(CoverSheet!$C$12),"for year ended","")</f>
        <v/>
      </c>
      <c r="H74" s="110" t="str">
        <f>IF(ISNUMBER(CoverSheet!$C$12),DATE(YEAR(CoverSheet!$C$12),MONTH(CoverSheet!$C$12),DAY(CoverSheet!$C$12))-1,"")</f>
        <v/>
      </c>
      <c r="I74" s="110" t="str">
        <f>IF(ISNUMBER(CoverSheet!$C$12),DATE(YEAR(CoverSheet!$C$12)+1,MONTH(CoverSheet!$C$12),DAY(CoverSheet!$C$12))-1,"")</f>
        <v/>
      </c>
      <c r="J74" s="110" t="str">
        <f>IF(ISNUMBER(CoverSheet!$C$12),DATE(YEAR(CoverSheet!$C$12)+2,MONTH(CoverSheet!$C$12),DAY(CoverSheet!$C$12))-1,"")</f>
        <v/>
      </c>
      <c r="K74" s="110" t="str">
        <f>IF(ISNUMBER(CoverSheet!$C$12),DATE(YEAR(CoverSheet!$C$12)+3,MONTH(CoverSheet!$C$12),DAY(CoverSheet!$C$12))-1,"")</f>
        <v/>
      </c>
      <c r="L74" s="110" t="str">
        <f>IF(ISNUMBER(CoverSheet!$C$12),DATE(YEAR(CoverSheet!$C$12)+4,MONTH(CoverSheet!$C$12),DAY(CoverSheet!$C$12))-1,"")</f>
        <v/>
      </c>
      <c r="M74" s="110" t="str">
        <f>IF(ISNUMBER(CoverSheet!$C$12),DATE(YEAR(CoverSheet!$C$12)+5,MONTH(CoverSheet!$C$12),DAY(CoverSheet!$C$12))-1,"")</f>
        <v/>
      </c>
      <c r="N74" s="86"/>
      <c r="O74" s="86"/>
      <c r="P74" s="86"/>
      <c r="Q74" s="86"/>
      <c r="R74" s="86"/>
      <c r="S74" s="7"/>
      <c r="T74" s="136"/>
    </row>
    <row r="75" spans="1:20" ht="15" customHeight="1" x14ac:dyDescent="0.4">
      <c r="A75" s="30">
        <v>74</v>
      </c>
      <c r="B75" s="33"/>
      <c r="C75" s="52"/>
      <c r="D75" s="52"/>
      <c r="E75" s="49"/>
      <c r="F75" s="85" t="s">
        <v>102</v>
      </c>
      <c r="G75" s="49"/>
      <c r="H75" s="102" t="s">
        <v>81</v>
      </c>
      <c r="I75" s="49"/>
      <c r="J75" s="49"/>
      <c r="K75" s="49"/>
      <c r="L75" s="49"/>
      <c r="M75" s="103"/>
      <c r="N75" s="49"/>
      <c r="O75" s="49"/>
      <c r="P75" s="49"/>
      <c r="Q75" s="49"/>
      <c r="R75" s="49"/>
      <c r="S75" s="7"/>
      <c r="T75" s="136"/>
    </row>
    <row r="76" spans="1:20" ht="15" customHeight="1" x14ac:dyDescent="0.4">
      <c r="A76" s="30">
        <v>75</v>
      </c>
      <c r="B76" s="33"/>
      <c r="C76" s="213"/>
      <c r="D76" s="213"/>
      <c r="E76" s="49"/>
      <c r="F76" s="133" t="s">
        <v>103</v>
      </c>
      <c r="G76" s="49"/>
      <c r="H76" s="120"/>
      <c r="I76" s="120"/>
      <c r="J76" s="120"/>
      <c r="K76" s="120"/>
      <c r="L76" s="120"/>
      <c r="M76" s="120"/>
      <c r="N76" s="49"/>
      <c r="O76" s="49"/>
      <c r="P76" s="49"/>
      <c r="Q76" s="49"/>
      <c r="R76" s="49"/>
      <c r="S76" s="7"/>
      <c r="T76" s="136"/>
    </row>
    <row r="77" spans="1:20" ht="15" customHeight="1" x14ac:dyDescent="0.4">
      <c r="A77" s="30">
        <v>76</v>
      </c>
      <c r="B77" s="33"/>
      <c r="C77" s="213"/>
      <c r="D77" s="213"/>
      <c r="E77" s="49"/>
      <c r="F77" s="133" t="s">
        <v>103</v>
      </c>
      <c r="G77" s="49"/>
      <c r="H77" s="120"/>
      <c r="I77" s="120"/>
      <c r="J77" s="120"/>
      <c r="K77" s="120"/>
      <c r="L77" s="120"/>
      <c r="M77" s="120"/>
      <c r="N77" s="49"/>
      <c r="O77" s="49"/>
      <c r="P77" s="49"/>
      <c r="Q77" s="49"/>
      <c r="R77" s="49"/>
      <c r="S77" s="7"/>
      <c r="T77" s="136"/>
    </row>
    <row r="78" spans="1:20" ht="15" customHeight="1" x14ac:dyDescent="0.4">
      <c r="A78" s="30">
        <v>77</v>
      </c>
      <c r="B78" s="33"/>
      <c r="C78" s="213"/>
      <c r="D78" s="213"/>
      <c r="E78" s="49"/>
      <c r="F78" s="133" t="s">
        <v>103</v>
      </c>
      <c r="G78" s="49"/>
      <c r="H78" s="120"/>
      <c r="I78" s="120"/>
      <c r="J78" s="120"/>
      <c r="K78" s="120"/>
      <c r="L78" s="120"/>
      <c r="M78" s="120"/>
      <c r="N78" s="49"/>
      <c r="O78" s="49"/>
      <c r="P78" s="49"/>
      <c r="Q78" s="49"/>
      <c r="R78" s="49"/>
      <c r="S78" s="7"/>
      <c r="T78" s="136"/>
    </row>
    <row r="79" spans="1:20" ht="15" customHeight="1" x14ac:dyDescent="0.4">
      <c r="A79" s="30">
        <v>78</v>
      </c>
      <c r="B79" s="33"/>
      <c r="C79" s="213"/>
      <c r="D79" s="213"/>
      <c r="E79" s="49"/>
      <c r="F79" s="133" t="s">
        <v>103</v>
      </c>
      <c r="G79" s="49"/>
      <c r="H79" s="120"/>
      <c r="I79" s="120"/>
      <c r="J79" s="120"/>
      <c r="K79" s="120"/>
      <c r="L79" s="120"/>
      <c r="M79" s="120"/>
      <c r="N79" s="49"/>
      <c r="O79" s="49"/>
      <c r="P79" s="49"/>
      <c r="Q79" s="49"/>
      <c r="R79" s="49"/>
      <c r="S79" s="7"/>
      <c r="T79" s="136"/>
    </row>
    <row r="80" spans="1:20" ht="15" customHeight="1" x14ac:dyDescent="0.4">
      <c r="A80" s="30">
        <v>79</v>
      </c>
      <c r="B80" s="33"/>
      <c r="C80" s="213"/>
      <c r="D80" s="213"/>
      <c r="E80" s="49"/>
      <c r="F80" s="133" t="s">
        <v>103</v>
      </c>
      <c r="G80" s="49"/>
      <c r="H80" s="120"/>
      <c r="I80" s="120"/>
      <c r="J80" s="120"/>
      <c r="K80" s="120"/>
      <c r="L80" s="120"/>
      <c r="M80" s="120"/>
      <c r="N80" s="49"/>
      <c r="O80" s="49" t="s">
        <v>104</v>
      </c>
      <c r="P80" s="49"/>
      <c r="Q80" s="49"/>
      <c r="R80" s="49"/>
      <c r="S80" s="7"/>
      <c r="T80" s="136"/>
    </row>
    <row r="81" spans="1:20" s="6" customFormat="1" ht="15" customHeight="1" thickBot="1" x14ac:dyDescent="0.45">
      <c r="A81" s="30">
        <v>80</v>
      </c>
      <c r="B81" s="33"/>
      <c r="C81" s="52"/>
      <c r="D81" s="52"/>
      <c r="E81" s="83"/>
      <c r="F81" s="68" t="s">
        <v>105</v>
      </c>
      <c r="G81" s="83"/>
      <c r="H81" s="91"/>
      <c r="I81" s="91"/>
      <c r="J81" s="89"/>
      <c r="K81" s="89"/>
      <c r="L81" s="89"/>
      <c r="M81" s="91"/>
      <c r="N81" s="49"/>
      <c r="O81" s="50"/>
      <c r="P81" s="50"/>
      <c r="Q81" s="49"/>
      <c r="R81" s="49"/>
      <c r="S81" s="7"/>
      <c r="T81" s="136"/>
    </row>
    <row r="82" spans="1:20" ht="15" customHeight="1" thickBot="1" x14ac:dyDescent="0.45">
      <c r="A82" s="30">
        <v>81</v>
      </c>
      <c r="B82" s="33"/>
      <c r="C82" s="52"/>
      <c r="D82" s="52"/>
      <c r="E82" s="78" t="s">
        <v>106</v>
      </c>
      <c r="F82" s="78"/>
      <c r="G82" s="49"/>
      <c r="H82" s="121">
        <f t="shared" ref="H82:M82" si="26">SUM(H76:H80)</f>
        <v>0</v>
      </c>
      <c r="I82" s="121">
        <f t="shared" si="26"/>
        <v>0</v>
      </c>
      <c r="J82" s="121">
        <f t="shared" si="26"/>
        <v>0</v>
      </c>
      <c r="K82" s="121">
        <f t="shared" si="26"/>
        <v>0</v>
      </c>
      <c r="L82" s="121">
        <f t="shared" si="26"/>
        <v>0</v>
      </c>
      <c r="M82" s="121">
        <f t="shared" si="26"/>
        <v>0</v>
      </c>
      <c r="N82" s="49"/>
      <c r="O82" s="49"/>
      <c r="P82" s="49"/>
      <c r="Q82" s="49"/>
      <c r="R82" s="49"/>
      <c r="S82" s="7"/>
      <c r="T82" s="136" t="s">
        <v>107</v>
      </c>
    </row>
    <row r="83" spans="1:20" ht="15" customHeight="1" thickBot="1" x14ac:dyDescent="0.45">
      <c r="A83" s="30">
        <v>82</v>
      </c>
      <c r="B83" s="33"/>
      <c r="C83" s="52"/>
      <c r="D83" s="80" t="s">
        <v>76</v>
      </c>
      <c r="E83" s="49"/>
      <c r="F83" s="52" t="s">
        <v>108</v>
      </c>
      <c r="G83" s="49"/>
      <c r="H83" s="120"/>
      <c r="I83" s="120"/>
      <c r="J83" s="120"/>
      <c r="K83" s="120"/>
      <c r="L83" s="120"/>
      <c r="M83" s="120"/>
      <c r="N83" s="49"/>
      <c r="O83" s="49"/>
      <c r="P83" s="49"/>
      <c r="Q83" s="49"/>
      <c r="R83" s="49"/>
      <c r="S83" s="7"/>
      <c r="T83" s="136"/>
    </row>
    <row r="84" spans="1:20" ht="15" customHeight="1" thickBot="1" x14ac:dyDescent="0.45">
      <c r="A84" s="30">
        <v>83</v>
      </c>
      <c r="B84" s="33"/>
      <c r="C84" s="52"/>
      <c r="D84" s="52"/>
      <c r="E84" s="78" t="s">
        <v>109</v>
      </c>
      <c r="F84" s="78"/>
      <c r="G84" s="49"/>
      <c r="H84" s="121">
        <f t="shared" ref="H84:M84" si="27">H82-H83</f>
        <v>0</v>
      </c>
      <c r="I84" s="121">
        <f t="shared" si="27"/>
        <v>0</v>
      </c>
      <c r="J84" s="121">
        <f t="shared" si="27"/>
        <v>0</v>
      </c>
      <c r="K84" s="121">
        <f t="shared" si="27"/>
        <v>0</v>
      </c>
      <c r="L84" s="121">
        <f t="shared" si="27"/>
        <v>0</v>
      </c>
      <c r="M84" s="121">
        <f t="shared" si="27"/>
        <v>0</v>
      </c>
      <c r="N84" s="49"/>
      <c r="O84" s="49"/>
      <c r="P84" s="49"/>
      <c r="Q84" s="49"/>
      <c r="R84" s="49"/>
      <c r="S84" s="7"/>
      <c r="T84" s="136"/>
    </row>
    <row r="85" spans="1:20" ht="30" customHeight="1" x14ac:dyDescent="0.55000000000000004">
      <c r="A85" s="30">
        <v>84</v>
      </c>
      <c r="B85" s="33"/>
      <c r="C85" s="71" t="s">
        <v>110</v>
      </c>
      <c r="D85" s="49"/>
      <c r="E85" s="49"/>
      <c r="F85" s="49"/>
      <c r="G85" s="49"/>
      <c r="H85" s="86"/>
      <c r="I85" s="86"/>
      <c r="J85" s="86"/>
      <c r="K85" s="86"/>
      <c r="L85" s="86"/>
      <c r="M85" s="86"/>
      <c r="N85" s="86"/>
      <c r="O85" s="86"/>
      <c r="P85" s="86"/>
      <c r="Q85" s="86"/>
      <c r="R85" s="86"/>
      <c r="S85" s="7"/>
      <c r="T85" s="136"/>
    </row>
    <row r="86" spans="1:20" ht="15" customHeight="1" x14ac:dyDescent="0.4">
      <c r="A86" s="30">
        <v>85</v>
      </c>
      <c r="B86" s="33"/>
      <c r="C86" s="52"/>
      <c r="D86" s="52"/>
      <c r="E86" s="49"/>
      <c r="F86" s="52" t="s">
        <v>111</v>
      </c>
      <c r="G86" s="49"/>
      <c r="H86" s="120"/>
      <c r="I86" s="120"/>
      <c r="J86" s="120"/>
      <c r="K86" s="120"/>
      <c r="L86" s="120"/>
      <c r="M86" s="120"/>
      <c r="N86" s="49"/>
      <c r="O86" s="49"/>
      <c r="P86" s="49"/>
      <c r="Q86" s="49"/>
      <c r="R86" s="49"/>
      <c r="S86" s="7"/>
      <c r="T86" s="136"/>
    </row>
    <row r="87" spans="1:20" ht="15" customHeight="1" x14ac:dyDescent="0.4">
      <c r="A87" s="30">
        <v>86</v>
      </c>
      <c r="B87" s="33"/>
      <c r="C87" s="52"/>
      <c r="D87" s="52"/>
      <c r="E87" s="49"/>
      <c r="F87" s="52" t="s">
        <v>112</v>
      </c>
      <c r="G87" s="49"/>
      <c r="H87" s="120"/>
      <c r="I87" s="120"/>
      <c r="J87" s="120"/>
      <c r="K87" s="120"/>
      <c r="L87" s="120"/>
      <c r="M87" s="120"/>
      <c r="N87" s="49"/>
      <c r="O87" s="49"/>
      <c r="P87" s="49"/>
      <c r="Q87" s="49"/>
      <c r="R87" s="49"/>
      <c r="S87" s="7"/>
      <c r="T87" s="136"/>
    </row>
    <row r="88" spans="1:20" ht="15" customHeight="1" x14ac:dyDescent="0.4">
      <c r="A88" s="30">
        <v>87</v>
      </c>
      <c r="B88" s="33"/>
      <c r="C88" s="52"/>
      <c r="D88" s="52"/>
      <c r="E88" s="49"/>
      <c r="F88" s="52" t="s">
        <v>113</v>
      </c>
      <c r="G88" s="49"/>
      <c r="H88" s="120"/>
      <c r="I88" s="120"/>
      <c r="J88" s="120"/>
      <c r="K88" s="120"/>
      <c r="L88" s="120"/>
      <c r="M88" s="120"/>
      <c r="N88" s="49"/>
      <c r="O88" s="49"/>
      <c r="P88" s="49"/>
      <c r="Q88" s="49"/>
      <c r="R88" s="49"/>
      <c r="S88" s="7"/>
      <c r="T88" s="136"/>
    </row>
    <row r="89" spans="1:20" ht="15" customHeight="1" x14ac:dyDescent="0.4">
      <c r="A89" s="30">
        <v>88</v>
      </c>
      <c r="B89" s="33"/>
      <c r="C89" s="52"/>
      <c r="D89" s="52"/>
      <c r="E89" s="49"/>
      <c r="F89" s="52" t="s">
        <v>114</v>
      </c>
      <c r="G89" s="49"/>
      <c r="H89" s="120"/>
      <c r="I89" s="120"/>
      <c r="J89" s="120"/>
      <c r="K89" s="120"/>
      <c r="L89" s="120"/>
      <c r="M89" s="120"/>
      <c r="N89" s="49"/>
      <c r="O89" s="49"/>
      <c r="P89" s="49"/>
      <c r="Q89" s="49"/>
      <c r="R89" s="49"/>
      <c r="S89" s="7"/>
      <c r="T89" s="136"/>
    </row>
    <row r="90" spans="1:20" ht="15" customHeight="1" x14ac:dyDescent="0.4">
      <c r="A90" s="30">
        <v>89</v>
      </c>
      <c r="B90" s="33"/>
      <c r="C90" s="52"/>
      <c r="D90" s="52"/>
      <c r="E90" s="49"/>
      <c r="F90" s="52" t="s">
        <v>115</v>
      </c>
      <c r="G90" s="49"/>
      <c r="H90" s="120"/>
      <c r="I90" s="120"/>
      <c r="J90" s="120"/>
      <c r="K90" s="120"/>
      <c r="L90" s="120"/>
      <c r="M90" s="120"/>
      <c r="N90" s="49"/>
      <c r="O90" s="49"/>
      <c r="P90" s="49"/>
      <c r="Q90" s="49"/>
      <c r="R90" s="49"/>
      <c r="S90" s="7"/>
      <c r="T90" s="136"/>
    </row>
    <row r="91" spans="1:20" ht="15" customHeight="1" x14ac:dyDescent="0.4">
      <c r="A91" s="30">
        <v>90</v>
      </c>
      <c r="B91" s="33"/>
      <c r="C91" s="52"/>
      <c r="D91" s="52"/>
      <c r="E91" s="49"/>
      <c r="F91" s="52" t="s">
        <v>116</v>
      </c>
      <c r="G91" s="49"/>
      <c r="H91" s="120"/>
      <c r="I91" s="120"/>
      <c r="J91" s="120"/>
      <c r="K91" s="120"/>
      <c r="L91" s="120"/>
      <c r="M91" s="120"/>
      <c r="N91" s="49"/>
      <c r="O91" s="49"/>
      <c r="P91" s="49"/>
      <c r="Q91" s="49"/>
      <c r="R91" s="49"/>
      <c r="S91" s="7"/>
      <c r="T91" s="136"/>
    </row>
    <row r="92" spans="1:20" ht="15" customHeight="1" thickBot="1" x14ac:dyDescent="0.45">
      <c r="A92" s="30">
        <v>91</v>
      </c>
      <c r="B92" s="33"/>
      <c r="C92" s="52"/>
      <c r="D92" s="52"/>
      <c r="E92" s="49"/>
      <c r="F92" s="52" t="s">
        <v>117</v>
      </c>
      <c r="G92" s="49"/>
      <c r="H92" s="120"/>
      <c r="I92" s="120"/>
      <c r="J92" s="120"/>
      <c r="K92" s="120"/>
      <c r="L92" s="120"/>
      <c r="M92" s="120"/>
      <c r="N92" s="49"/>
      <c r="O92" s="49"/>
      <c r="P92" s="49"/>
      <c r="Q92" s="49"/>
      <c r="R92" s="49"/>
      <c r="S92" s="7"/>
      <c r="T92" s="136"/>
    </row>
    <row r="93" spans="1:20" ht="15" customHeight="1" thickBot="1" x14ac:dyDescent="0.45">
      <c r="A93" s="30">
        <v>92</v>
      </c>
      <c r="B93" s="33"/>
      <c r="C93" s="52"/>
      <c r="D93" s="52"/>
      <c r="E93" s="78" t="s">
        <v>118</v>
      </c>
      <c r="F93" s="52"/>
      <c r="G93" s="49"/>
      <c r="H93" s="121">
        <f t="shared" ref="H93:M93" si="28">SUM(H86:H92)</f>
        <v>0</v>
      </c>
      <c r="I93" s="121">
        <f t="shared" si="28"/>
        <v>0</v>
      </c>
      <c r="J93" s="121">
        <f t="shared" si="28"/>
        <v>0</v>
      </c>
      <c r="K93" s="121">
        <f t="shared" si="28"/>
        <v>0</v>
      </c>
      <c r="L93" s="121">
        <f t="shared" si="28"/>
        <v>0</v>
      </c>
      <c r="M93" s="121">
        <f t="shared" si="28"/>
        <v>0</v>
      </c>
      <c r="N93" s="49"/>
      <c r="O93" s="49"/>
      <c r="P93" s="49"/>
      <c r="Q93" s="49"/>
      <c r="R93" s="49"/>
      <c r="S93" s="7"/>
      <c r="T93" s="136" t="s">
        <v>119</v>
      </c>
    </row>
    <row r="94" spans="1:20" ht="15" customHeight="1" thickBot="1" x14ac:dyDescent="0.45">
      <c r="A94" s="30">
        <v>93</v>
      </c>
      <c r="B94" s="33"/>
      <c r="C94" s="52"/>
      <c r="D94" s="80" t="s">
        <v>76</v>
      </c>
      <c r="E94" s="49"/>
      <c r="F94" s="52" t="s">
        <v>120</v>
      </c>
      <c r="G94" s="49"/>
      <c r="H94" s="120"/>
      <c r="I94" s="120"/>
      <c r="J94" s="120"/>
      <c r="K94" s="120"/>
      <c r="L94" s="120"/>
      <c r="M94" s="120"/>
      <c r="N94" s="49"/>
      <c r="O94" s="49"/>
      <c r="P94" s="49"/>
      <c r="Q94" s="49"/>
      <c r="R94" s="49"/>
      <c r="S94" s="7"/>
      <c r="T94" s="136"/>
    </row>
    <row r="95" spans="1:20" ht="15" customHeight="1" thickBot="1" x14ac:dyDescent="0.45">
      <c r="A95" s="30">
        <v>94</v>
      </c>
      <c r="B95" s="33"/>
      <c r="C95" s="52"/>
      <c r="D95" s="52"/>
      <c r="E95" s="78" t="s">
        <v>121</v>
      </c>
      <c r="F95" s="78"/>
      <c r="G95" s="49"/>
      <c r="H95" s="121">
        <f t="shared" ref="H95:M95" si="29">H93-H94</f>
        <v>0</v>
      </c>
      <c r="I95" s="121">
        <f t="shared" si="29"/>
        <v>0</v>
      </c>
      <c r="J95" s="121">
        <f t="shared" si="29"/>
        <v>0</v>
      </c>
      <c r="K95" s="121">
        <f t="shared" si="29"/>
        <v>0</v>
      </c>
      <c r="L95" s="121">
        <f t="shared" si="29"/>
        <v>0</v>
      </c>
      <c r="M95" s="121">
        <f t="shared" si="29"/>
        <v>0</v>
      </c>
      <c r="N95" s="49"/>
      <c r="O95" s="49"/>
      <c r="P95" s="49"/>
      <c r="Q95" s="49"/>
      <c r="R95" s="49"/>
      <c r="S95" s="7"/>
      <c r="T95" s="136"/>
    </row>
    <row r="96" spans="1:20" ht="15" customHeight="1" x14ac:dyDescent="0.4">
      <c r="A96" s="30">
        <v>95</v>
      </c>
      <c r="B96" s="33"/>
      <c r="C96" s="52"/>
      <c r="D96" s="52"/>
      <c r="E96" s="78"/>
      <c r="F96" s="78"/>
      <c r="G96" s="49"/>
      <c r="H96" s="97"/>
      <c r="I96" s="97"/>
      <c r="J96" s="97"/>
      <c r="K96" s="97"/>
      <c r="L96" s="97"/>
      <c r="M96" s="97"/>
      <c r="N96" s="49"/>
      <c r="O96" s="49"/>
      <c r="P96" s="49"/>
      <c r="Q96" s="49"/>
      <c r="R96" s="49"/>
      <c r="S96" s="7"/>
      <c r="T96" s="136"/>
    </row>
    <row r="97" spans="1:20" ht="30" customHeight="1" x14ac:dyDescent="0.5">
      <c r="A97" s="30">
        <v>96</v>
      </c>
      <c r="B97" s="69"/>
      <c r="C97" s="49"/>
      <c r="D97" s="49"/>
      <c r="E97" s="49"/>
      <c r="F97" s="49"/>
      <c r="G97" s="86"/>
      <c r="H97" s="21" t="s">
        <v>49</v>
      </c>
      <c r="I97" s="21" t="s">
        <v>50</v>
      </c>
      <c r="J97" s="21" t="s">
        <v>51</v>
      </c>
      <c r="K97" s="21" t="s">
        <v>52</v>
      </c>
      <c r="L97" s="21" t="s">
        <v>53</v>
      </c>
      <c r="M97" s="21" t="s">
        <v>54</v>
      </c>
      <c r="N97" s="14"/>
      <c r="O97" s="49"/>
      <c r="P97" s="49"/>
      <c r="Q97" s="49"/>
      <c r="R97" s="49"/>
      <c r="S97" s="7"/>
      <c r="T97" s="136"/>
    </row>
    <row r="98" spans="1:20" ht="15" customHeight="1" x14ac:dyDescent="0.5">
      <c r="A98" s="30">
        <v>97</v>
      </c>
      <c r="B98" s="69"/>
      <c r="C98" s="49"/>
      <c r="D98" s="49"/>
      <c r="E98" s="49"/>
      <c r="F98" s="49"/>
      <c r="G98" s="143" t="str">
        <f>IF(ISNUMBER(CoverSheet!$C$12),"for year ended","")</f>
        <v/>
      </c>
      <c r="H98" s="101" t="str">
        <f>IF(ISNUMBER(CoverSheet!$C$12),DATE(YEAR(CoverSheet!$C$12),MONTH(CoverSheet!$C$12),DAY(CoverSheet!$C$12))-1,"")</f>
        <v/>
      </c>
      <c r="I98" s="101" t="str">
        <f>IF(ISNUMBER(CoverSheet!$C$12),DATE(YEAR(CoverSheet!$C$12)+1,MONTH(CoverSheet!$C$12),DAY(CoverSheet!$C$12))-1,"")</f>
        <v/>
      </c>
      <c r="J98" s="101" t="str">
        <f>IF(ISNUMBER(CoverSheet!$C$12),DATE(YEAR(CoverSheet!$C$12)+2,MONTH(CoverSheet!$C$12),DAY(CoverSheet!$C$12))-1,"")</f>
        <v/>
      </c>
      <c r="K98" s="101" t="str">
        <f>IF(ISNUMBER(CoverSheet!$C$12),DATE(YEAR(CoverSheet!$C$12)+3,MONTH(CoverSheet!$C$12),DAY(CoverSheet!$C$12))-1,"")</f>
        <v/>
      </c>
      <c r="L98" s="101" t="str">
        <f>IF(ISNUMBER(CoverSheet!$C$12),DATE(YEAR(CoverSheet!$C$12)+4,MONTH(CoverSheet!$C$12),DAY(CoverSheet!$C$12))-1,"")</f>
        <v/>
      </c>
      <c r="M98" s="101" t="str">
        <f>IF(ISNUMBER(CoverSheet!$C$12),DATE(YEAR(CoverSheet!$C$12)+5,MONTH(CoverSheet!$C$12),DAY(CoverSheet!$C$12))-1,"")</f>
        <v/>
      </c>
      <c r="N98" s="14"/>
      <c r="O98" s="49"/>
      <c r="P98" s="49"/>
      <c r="Q98" s="49"/>
      <c r="R98" s="49"/>
      <c r="S98" s="7"/>
      <c r="T98" s="136"/>
    </row>
    <row r="99" spans="1:20" ht="30" customHeight="1" x14ac:dyDescent="0.55000000000000004">
      <c r="A99" s="30">
        <v>98</v>
      </c>
      <c r="B99" s="33"/>
      <c r="C99" s="71" t="s">
        <v>122</v>
      </c>
      <c r="D99" s="49"/>
      <c r="E99" s="78"/>
      <c r="F99" s="49"/>
      <c r="G99" s="49"/>
      <c r="H99" s="95" t="s">
        <v>81</v>
      </c>
      <c r="I99" s="49"/>
      <c r="J99" s="49"/>
      <c r="K99" s="49"/>
      <c r="L99" s="49"/>
      <c r="M99" s="103"/>
      <c r="N99" s="14"/>
      <c r="O99" s="14"/>
      <c r="P99" s="14"/>
      <c r="Q99" s="14"/>
      <c r="R99" s="14"/>
      <c r="S99" s="7"/>
      <c r="T99" s="136"/>
    </row>
    <row r="100" spans="1:20" ht="15" customHeight="1" x14ac:dyDescent="0.4">
      <c r="A100" s="30">
        <v>99</v>
      </c>
      <c r="B100" s="33"/>
      <c r="C100" s="52"/>
      <c r="D100" s="52"/>
      <c r="E100" s="78"/>
      <c r="F100" s="52" t="s">
        <v>111</v>
      </c>
      <c r="G100" s="49"/>
      <c r="H100" s="120"/>
      <c r="I100" s="120"/>
      <c r="J100" s="120"/>
      <c r="K100" s="120"/>
      <c r="L100" s="120"/>
      <c r="M100" s="120"/>
      <c r="N100" s="49"/>
      <c r="O100" s="49"/>
      <c r="P100" s="49"/>
      <c r="Q100" s="49"/>
      <c r="R100" s="49"/>
      <c r="S100" s="7"/>
      <c r="T100" s="136"/>
    </row>
    <row r="101" spans="1:20" ht="15" customHeight="1" x14ac:dyDescent="0.4">
      <c r="A101" s="30">
        <v>100</v>
      </c>
      <c r="B101" s="33"/>
      <c r="C101" s="52"/>
      <c r="D101" s="52"/>
      <c r="E101" s="78"/>
      <c r="F101" s="52" t="s">
        <v>112</v>
      </c>
      <c r="G101" s="49"/>
      <c r="H101" s="120"/>
      <c r="I101" s="120"/>
      <c r="J101" s="120"/>
      <c r="K101" s="120"/>
      <c r="L101" s="120"/>
      <c r="M101" s="120"/>
      <c r="N101" s="49"/>
      <c r="O101" s="49"/>
      <c r="P101" s="49"/>
      <c r="Q101" s="49"/>
      <c r="R101" s="49"/>
      <c r="S101" s="7"/>
      <c r="T101" s="136"/>
    </row>
    <row r="102" spans="1:20" ht="15" customHeight="1" x14ac:dyDescent="0.4">
      <c r="A102" s="30">
        <v>101</v>
      </c>
      <c r="B102" s="33"/>
      <c r="C102" s="52"/>
      <c r="D102" s="52"/>
      <c r="E102" s="78"/>
      <c r="F102" s="52" t="s">
        <v>113</v>
      </c>
      <c r="G102" s="49"/>
      <c r="H102" s="120"/>
      <c r="I102" s="120"/>
      <c r="J102" s="120"/>
      <c r="K102" s="120"/>
      <c r="L102" s="120"/>
      <c r="M102" s="120"/>
      <c r="N102" s="49"/>
      <c r="O102" s="49"/>
      <c r="P102" s="49"/>
      <c r="Q102" s="49"/>
      <c r="R102" s="49"/>
      <c r="S102" s="7"/>
      <c r="T102" s="136"/>
    </row>
    <row r="103" spans="1:20" ht="15" customHeight="1" x14ac:dyDescent="0.4">
      <c r="A103" s="30">
        <v>102</v>
      </c>
      <c r="B103" s="33"/>
      <c r="C103" s="52"/>
      <c r="D103" s="52"/>
      <c r="E103" s="78"/>
      <c r="F103" s="52" t="s">
        <v>114</v>
      </c>
      <c r="G103" s="49"/>
      <c r="H103" s="120"/>
      <c r="I103" s="120"/>
      <c r="J103" s="120"/>
      <c r="K103" s="120"/>
      <c r="L103" s="120"/>
      <c r="M103" s="120"/>
      <c r="N103" s="49"/>
      <c r="O103" s="49"/>
      <c r="P103" s="49"/>
      <c r="Q103" s="49"/>
      <c r="R103" s="49"/>
      <c r="S103" s="7"/>
      <c r="T103" s="136"/>
    </row>
    <row r="104" spans="1:20" ht="15" customHeight="1" x14ac:dyDescent="0.4">
      <c r="A104" s="30">
        <v>103</v>
      </c>
      <c r="B104" s="33"/>
      <c r="C104" s="52"/>
      <c r="D104" s="52"/>
      <c r="E104" s="78"/>
      <c r="F104" s="52" t="s">
        <v>115</v>
      </c>
      <c r="G104" s="49"/>
      <c r="H104" s="120"/>
      <c r="I104" s="120"/>
      <c r="J104" s="120"/>
      <c r="K104" s="120"/>
      <c r="L104" s="120"/>
      <c r="M104" s="120"/>
      <c r="N104" s="49"/>
      <c r="O104" s="49"/>
      <c r="P104" s="49"/>
      <c r="Q104" s="49"/>
      <c r="R104" s="49"/>
      <c r="S104" s="7"/>
      <c r="T104" s="136"/>
    </row>
    <row r="105" spans="1:20" ht="15" customHeight="1" x14ac:dyDescent="0.4">
      <c r="A105" s="30">
        <v>104</v>
      </c>
      <c r="B105" s="33"/>
      <c r="C105" s="52"/>
      <c r="D105" s="52"/>
      <c r="E105" s="78"/>
      <c r="F105" s="52" t="s">
        <v>116</v>
      </c>
      <c r="G105" s="49"/>
      <c r="H105" s="120"/>
      <c r="I105" s="120"/>
      <c r="J105" s="120"/>
      <c r="K105" s="120"/>
      <c r="L105" s="120"/>
      <c r="M105" s="120"/>
      <c r="N105" s="49"/>
      <c r="O105" s="49"/>
      <c r="P105" s="49"/>
      <c r="Q105" s="49"/>
      <c r="R105" s="49"/>
      <c r="S105" s="7"/>
      <c r="T105" s="136"/>
    </row>
    <row r="106" spans="1:20" ht="15" customHeight="1" thickBot="1" x14ac:dyDescent="0.45">
      <c r="A106" s="30">
        <v>105</v>
      </c>
      <c r="B106" s="33"/>
      <c r="C106" s="52"/>
      <c r="D106" s="52"/>
      <c r="E106" s="78"/>
      <c r="F106" s="52" t="s">
        <v>117</v>
      </c>
      <c r="G106" s="49"/>
      <c r="H106" s="120"/>
      <c r="I106" s="120"/>
      <c r="J106" s="120"/>
      <c r="K106" s="120"/>
      <c r="L106" s="120"/>
      <c r="M106" s="120"/>
      <c r="N106" s="49"/>
      <c r="O106" s="49"/>
      <c r="P106" s="49"/>
      <c r="Q106" s="49"/>
      <c r="R106" s="49"/>
      <c r="S106" s="7"/>
      <c r="T106" s="136"/>
    </row>
    <row r="107" spans="1:20" ht="15" customHeight="1" thickBot="1" x14ac:dyDescent="0.45">
      <c r="A107" s="30">
        <v>106</v>
      </c>
      <c r="B107" s="33"/>
      <c r="C107" s="52"/>
      <c r="D107" s="52"/>
      <c r="E107" s="78" t="s">
        <v>123</v>
      </c>
      <c r="F107" s="52"/>
      <c r="G107" s="49"/>
      <c r="H107" s="121">
        <f t="shared" ref="H107:M107" si="30">SUM(H100:H106)</f>
        <v>0</v>
      </c>
      <c r="I107" s="121">
        <f t="shared" si="30"/>
        <v>0</v>
      </c>
      <c r="J107" s="121">
        <f t="shared" si="30"/>
        <v>0</v>
      </c>
      <c r="K107" s="121">
        <f t="shared" si="30"/>
        <v>0</v>
      </c>
      <c r="L107" s="121">
        <f t="shared" si="30"/>
        <v>0</v>
      </c>
      <c r="M107" s="121">
        <f t="shared" si="30"/>
        <v>0</v>
      </c>
      <c r="N107" s="49"/>
      <c r="O107" s="49"/>
      <c r="P107" s="49"/>
      <c r="Q107" s="49"/>
      <c r="R107" s="49"/>
      <c r="S107" s="7"/>
      <c r="T107" s="136" t="s">
        <v>124</v>
      </c>
    </row>
    <row r="108" spans="1:20" ht="15" customHeight="1" thickBot="1" x14ac:dyDescent="0.45">
      <c r="A108" s="30">
        <v>107</v>
      </c>
      <c r="B108" s="33"/>
      <c r="C108" s="52"/>
      <c r="D108" s="80" t="s">
        <v>76</v>
      </c>
      <c r="E108" s="49"/>
      <c r="F108" s="52" t="s">
        <v>125</v>
      </c>
      <c r="G108" s="49"/>
      <c r="H108" s="120"/>
      <c r="I108" s="120"/>
      <c r="J108" s="120"/>
      <c r="K108" s="120"/>
      <c r="L108" s="120"/>
      <c r="M108" s="120"/>
      <c r="N108" s="49"/>
      <c r="O108" s="49"/>
      <c r="P108" s="49"/>
      <c r="Q108" s="49"/>
      <c r="R108" s="49"/>
      <c r="S108" s="7"/>
      <c r="T108" s="136"/>
    </row>
    <row r="109" spans="1:20" ht="15" customHeight="1" thickBot="1" x14ac:dyDescent="0.45">
      <c r="A109" s="30">
        <v>108</v>
      </c>
      <c r="B109" s="33"/>
      <c r="C109" s="52"/>
      <c r="D109" s="52"/>
      <c r="E109" s="78" t="s">
        <v>126</v>
      </c>
      <c r="F109" s="78"/>
      <c r="G109" s="49"/>
      <c r="H109" s="121">
        <f t="shared" ref="H109:M109" si="31">H107-H108</f>
        <v>0</v>
      </c>
      <c r="I109" s="121">
        <f t="shared" si="31"/>
        <v>0</v>
      </c>
      <c r="J109" s="121">
        <f t="shared" si="31"/>
        <v>0</v>
      </c>
      <c r="K109" s="121">
        <f t="shared" si="31"/>
        <v>0</v>
      </c>
      <c r="L109" s="121">
        <f t="shared" si="31"/>
        <v>0</v>
      </c>
      <c r="M109" s="121">
        <f t="shared" si="31"/>
        <v>0</v>
      </c>
      <c r="N109" s="49"/>
      <c r="O109" s="49"/>
      <c r="P109" s="49"/>
      <c r="Q109" s="49"/>
      <c r="R109" s="49"/>
      <c r="S109" s="7"/>
      <c r="T109" s="136"/>
    </row>
    <row r="110" spans="1:20" ht="15" customHeight="1" x14ac:dyDescent="0.4">
      <c r="A110" s="30">
        <v>109</v>
      </c>
      <c r="B110" s="33"/>
      <c r="C110" s="52"/>
      <c r="D110" s="52"/>
      <c r="E110" s="78"/>
      <c r="F110" s="78"/>
      <c r="G110" s="49"/>
      <c r="H110" s="97"/>
      <c r="I110" s="97"/>
      <c r="J110" s="97"/>
      <c r="K110" s="97"/>
      <c r="L110" s="97"/>
      <c r="M110" s="97"/>
      <c r="N110" s="49"/>
      <c r="O110" s="49"/>
      <c r="P110" s="49"/>
      <c r="Q110" s="49"/>
      <c r="R110" s="49"/>
      <c r="S110" s="7"/>
      <c r="T110" s="136"/>
    </row>
    <row r="111" spans="1:20" ht="30" customHeight="1" x14ac:dyDescent="0.5">
      <c r="A111" s="30">
        <v>110</v>
      </c>
      <c r="B111" s="69"/>
      <c r="C111" s="49"/>
      <c r="D111" s="49"/>
      <c r="E111" s="49"/>
      <c r="F111" s="49"/>
      <c r="G111" s="86"/>
      <c r="H111" s="21" t="s">
        <v>49</v>
      </c>
      <c r="I111" s="21" t="s">
        <v>50</v>
      </c>
      <c r="J111" s="21" t="s">
        <v>51</v>
      </c>
      <c r="K111" s="21" t="s">
        <v>52</v>
      </c>
      <c r="L111" s="21" t="s">
        <v>53</v>
      </c>
      <c r="M111" s="21" t="s">
        <v>54</v>
      </c>
      <c r="N111" s="14"/>
      <c r="O111" s="49"/>
      <c r="P111" s="49"/>
      <c r="Q111" s="49"/>
      <c r="R111" s="49"/>
      <c r="S111" s="7"/>
      <c r="T111" s="136"/>
    </row>
    <row r="112" spans="1:20" ht="15" customHeight="1" x14ac:dyDescent="0.5">
      <c r="A112" s="30">
        <v>111</v>
      </c>
      <c r="B112" s="69"/>
      <c r="C112" s="49"/>
      <c r="D112" s="49"/>
      <c r="E112" s="49"/>
      <c r="F112" s="49"/>
      <c r="G112" s="143" t="str">
        <f>IF(ISNUMBER(CoverSheet!$C$12),"for year ended","")</f>
        <v/>
      </c>
      <c r="H112" s="101" t="str">
        <f>IF(ISNUMBER(CoverSheet!$C$12),DATE(YEAR(CoverSheet!$C$12),MONTH(CoverSheet!$C$12),DAY(CoverSheet!$C$12))-1,"")</f>
        <v/>
      </c>
      <c r="I112" s="101" t="str">
        <f>IF(ISNUMBER(CoverSheet!$C$12),DATE(YEAR(CoverSheet!$C$12)+1,MONTH(CoverSheet!$C$12),DAY(CoverSheet!$C$12))-1,"")</f>
        <v/>
      </c>
      <c r="J112" s="101" t="str">
        <f>IF(ISNUMBER(CoverSheet!$C$12),DATE(YEAR(CoverSheet!$C$12)+2,MONTH(CoverSheet!$C$12),DAY(CoverSheet!$C$12))-1,"")</f>
        <v/>
      </c>
      <c r="K112" s="101" t="str">
        <f>IF(ISNUMBER(CoverSheet!$C$12),DATE(YEAR(CoverSheet!$C$12)+3,MONTH(CoverSheet!$C$12),DAY(CoverSheet!$C$12))-1,"")</f>
        <v/>
      </c>
      <c r="L112" s="101" t="str">
        <f>IF(ISNUMBER(CoverSheet!$C$12),DATE(YEAR(CoverSheet!$C$12)+4,MONTH(CoverSheet!$C$12),DAY(CoverSheet!$C$12))-1,"")</f>
        <v/>
      </c>
      <c r="M112" s="101" t="str">
        <f>IF(ISNUMBER(CoverSheet!$C$12),DATE(YEAR(CoverSheet!$C$12)+5,MONTH(CoverSheet!$C$12),DAY(CoverSheet!$C$12))-1,"")</f>
        <v/>
      </c>
      <c r="N112" s="14"/>
      <c r="O112" s="49"/>
      <c r="P112" s="49"/>
      <c r="Q112" s="49"/>
      <c r="R112" s="49"/>
      <c r="S112" s="7"/>
      <c r="T112" s="136"/>
    </row>
    <row r="113" spans="1:20" ht="30" customHeight="1" x14ac:dyDescent="0.55000000000000004">
      <c r="A113" s="30">
        <v>112</v>
      </c>
      <c r="B113" s="33"/>
      <c r="C113" s="71" t="s">
        <v>127</v>
      </c>
      <c r="D113" s="49"/>
      <c r="E113" s="78"/>
      <c r="F113" s="49"/>
      <c r="G113" s="49"/>
      <c r="H113" s="86"/>
      <c r="I113" s="86"/>
      <c r="J113" s="86"/>
      <c r="K113" s="86"/>
      <c r="L113" s="86"/>
      <c r="M113" s="86"/>
      <c r="N113" s="14"/>
      <c r="O113" s="14"/>
      <c r="P113" s="14"/>
      <c r="Q113" s="14"/>
      <c r="R113" s="14"/>
      <c r="S113" s="7"/>
      <c r="T113" s="136"/>
    </row>
    <row r="114" spans="1:20" x14ac:dyDescent="0.4">
      <c r="A114" s="30">
        <v>113</v>
      </c>
      <c r="B114" s="33"/>
      <c r="C114" s="52"/>
      <c r="D114" s="52"/>
      <c r="E114" s="49"/>
      <c r="F114" s="85" t="s">
        <v>128</v>
      </c>
      <c r="G114" s="49"/>
      <c r="H114" s="95" t="s">
        <v>81</v>
      </c>
      <c r="I114" s="49"/>
      <c r="J114" s="49"/>
      <c r="K114" s="49"/>
      <c r="L114" s="49"/>
      <c r="M114" s="49"/>
      <c r="N114" s="49"/>
      <c r="O114" s="49"/>
      <c r="P114" s="49"/>
      <c r="Q114" s="49"/>
      <c r="R114" s="49"/>
      <c r="S114" s="7"/>
      <c r="T114" s="136"/>
    </row>
    <row r="115" spans="1:20" ht="15" customHeight="1" x14ac:dyDescent="0.4">
      <c r="A115" s="30">
        <v>114</v>
      </c>
      <c r="B115" s="33"/>
      <c r="C115" s="52"/>
      <c r="D115" s="52"/>
      <c r="E115" s="49"/>
      <c r="F115" s="133" t="s">
        <v>129</v>
      </c>
      <c r="G115" s="49"/>
      <c r="H115" s="120"/>
      <c r="I115" s="120"/>
      <c r="J115" s="120"/>
      <c r="K115" s="120"/>
      <c r="L115" s="120"/>
      <c r="M115" s="120"/>
      <c r="N115" s="49"/>
      <c r="O115" s="49"/>
      <c r="P115" s="49"/>
      <c r="Q115" s="49"/>
      <c r="R115" s="49"/>
      <c r="S115" s="7"/>
      <c r="T115" s="136"/>
    </row>
    <row r="116" spans="1:20" ht="15" customHeight="1" x14ac:dyDescent="0.4">
      <c r="A116" s="30">
        <v>115</v>
      </c>
      <c r="B116" s="33"/>
      <c r="C116" s="52"/>
      <c r="D116" s="52"/>
      <c r="E116" s="49"/>
      <c r="F116" s="133" t="s">
        <v>129</v>
      </c>
      <c r="G116" s="49"/>
      <c r="H116" s="120"/>
      <c r="I116" s="120"/>
      <c r="J116" s="120"/>
      <c r="K116" s="120"/>
      <c r="L116" s="120"/>
      <c r="M116" s="120"/>
      <c r="N116" s="49"/>
      <c r="O116" s="49"/>
      <c r="P116" s="49"/>
      <c r="Q116" s="49"/>
      <c r="R116" s="49"/>
      <c r="S116" s="7"/>
      <c r="T116" s="136"/>
    </row>
    <row r="117" spans="1:20" ht="15" customHeight="1" x14ac:dyDescent="0.4">
      <c r="A117" s="30">
        <v>116</v>
      </c>
      <c r="B117" s="33"/>
      <c r="C117" s="52"/>
      <c r="D117" s="52"/>
      <c r="E117" s="49"/>
      <c r="F117" s="133" t="s">
        <v>129</v>
      </c>
      <c r="G117" s="49"/>
      <c r="H117" s="120"/>
      <c r="I117" s="120"/>
      <c r="J117" s="120"/>
      <c r="K117" s="120"/>
      <c r="L117" s="120"/>
      <c r="M117" s="120"/>
      <c r="N117" s="49"/>
      <c r="O117" s="49"/>
      <c r="P117" s="49"/>
      <c r="Q117" s="49"/>
      <c r="R117" s="49"/>
      <c r="S117" s="7"/>
      <c r="T117" s="136"/>
    </row>
    <row r="118" spans="1:20" ht="15" customHeight="1" x14ac:dyDescent="0.4">
      <c r="A118" s="30">
        <v>117</v>
      </c>
      <c r="B118" s="33"/>
      <c r="C118" s="52"/>
      <c r="D118" s="52"/>
      <c r="E118" s="49"/>
      <c r="F118" s="133" t="s">
        <v>129</v>
      </c>
      <c r="G118" s="49"/>
      <c r="H118" s="120"/>
      <c r="I118" s="120"/>
      <c r="J118" s="120"/>
      <c r="K118" s="120"/>
      <c r="L118" s="120"/>
      <c r="M118" s="120"/>
      <c r="N118" s="49"/>
      <c r="O118" s="49"/>
      <c r="P118" s="49"/>
      <c r="Q118" s="49"/>
      <c r="R118" s="49"/>
      <c r="S118" s="7"/>
      <c r="T118" s="136"/>
    </row>
    <row r="119" spans="1:20" ht="15" customHeight="1" x14ac:dyDescent="0.4">
      <c r="A119" s="30">
        <v>118</v>
      </c>
      <c r="B119" s="33"/>
      <c r="C119" s="52"/>
      <c r="D119" s="52"/>
      <c r="E119" s="49"/>
      <c r="F119" s="133" t="s">
        <v>129</v>
      </c>
      <c r="G119" s="49"/>
      <c r="H119" s="120"/>
      <c r="I119" s="120"/>
      <c r="J119" s="120"/>
      <c r="K119" s="120"/>
      <c r="L119" s="120"/>
      <c r="M119" s="120"/>
      <c r="N119" s="49"/>
      <c r="O119" s="49"/>
      <c r="P119" s="49"/>
      <c r="Q119" s="49"/>
      <c r="R119" s="49"/>
      <c r="S119" s="7"/>
      <c r="T119" s="136"/>
    </row>
    <row r="120" spans="1:20" s="6" customFormat="1" ht="15" customHeight="1" x14ac:dyDescent="0.4">
      <c r="A120" s="30">
        <v>119</v>
      </c>
      <c r="B120" s="33"/>
      <c r="C120" s="52"/>
      <c r="D120" s="52"/>
      <c r="E120" s="83"/>
      <c r="F120" s="68" t="s">
        <v>105</v>
      </c>
      <c r="G120" s="83"/>
      <c r="H120" s="91"/>
      <c r="I120" s="91"/>
      <c r="J120" s="89"/>
      <c r="K120" s="89"/>
      <c r="L120" s="89"/>
      <c r="M120" s="91"/>
      <c r="N120" s="49"/>
      <c r="O120" s="50"/>
      <c r="P120" s="50"/>
      <c r="Q120" s="49"/>
      <c r="R120" s="49"/>
      <c r="S120" s="7"/>
      <c r="T120" s="136"/>
    </row>
    <row r="121" spans="1:20" ht="15" customHeight="1" thickBot="1" x14ac:dyDescent="0.45">
      <c r="A121" s="30">
        <v>120</v>
      </c>
      <c r="B121" s="33"/>
      <c r="C121" s="52"/>
      <c r="D121" s="52"/>
      <c r="E121" s="49"/>
      <c r="F121" s="52" t="s">
        <v>130</v>
      </c>
      <c r="G121" s="49"/>
      <c r="H121" s="120"/>
      <c r="I121" s="120"/>
      <c r="J121" s="120"/>
      <c r="K121" s="120"/>
      <c r="L121" s="120"/>
      <c r="M121" s="120"/>
      <c r="N121" s="49"/>
      <c r="O121" s="49"/>
      <c r="P121" s="49"/>
      <c r="Q121" s="49"/>
      <c r="R121" s="49"/>
      <c r="S121" s="7"/>
      <c r="T121" s="136"/>
    </row>
    <row r="122" spans="1:20" ht="15" customHeight="1" thickBot="1" x14ac:dyDescent="0.45">
      <c r="A122" s="30">
        <v>121</v>
      </c>
      <c r="B122" s="33"/>
      <c r="C122" s="52"/>
      <c r="D122" s="80"/>
      <c r="E122" s="78" t="s">
        <v>131</v>
      </c>
      <c r="F122" s="52"/>
      <c r="G122" s="49"/>
      <c r="H122" s="121">
        <f t="shared" ref="H122:M122" si="32">SUM(H115:H119,H121)</f>
        <v>0</v>
      </c>
      <c r="I122" s="121">
        <f t="shared" si="32"/>
        <v>0</v>
      </c>
      <c r="J122" s="121">
        <f t="shared" si="32"/>
        <v>0</v>
      </c>
      <c r="K122" s="121">
        <f t="shared" si="32"/>
        <v>0</v>
      </c>
      <c r="L122" s="121">
        <f t="shared" si="32"/>
        <v>0</v>
      </c>
      <c r="M122" s="121">
        <f t="shared" si="32"/>
        <v>0</v>
      </c>
      <c r="N122" s="49"/>
      <c r="O122" s="49"/>
      <c r="P122" s="49"/>
      <c r="Q122" s="49"/>
      <c r="R122" s="49"/>
      <c r="S122" s="7"/>
      <c r="T122" s="136" t="s">
        <v>132</v>
      </c>
    </row>
    <row r="123" spans="1:20" ht="15" customHeight="1" thickBot="1" x14ac:dyDescent="0.45">
      <c r="A123" s="30">
        <v>122</v>
      </c>
      <c r="B123" s="33"/>
      <c r="C123" s="52"/>
      <c r="D123" s="80" t="s">
        <v>76</v>
      </c>
      <c r="E123" s="78"/>
      <c r="F123" s="52" t="s">
        <v>133</v>
      </c>
      <c r="G123" s="49"/>
      <c r="H123" s="120"/>
      <c r="I123" s="120"/>
      <c r="J123" s="120"/>
      <c r="K123" s="120"/>
      <c r="L123" s="120"/>
      <c r="M123" s="120"/>
      <c r="N123" s="49"/>
      <c r="O123" s="49"/>
      <c r="P123" s="49"/>
      <c r="Q123" s="49"/>
      <c r="R123" s="49"/>
      <c r="S123" s="7"/>
      <c r="T123" s="136"/>
    </row>
    <row r="124" spans="1:20" ht="13.5" thickBot="1" x14ac:dyDescent="0.45">
      <c r="A124" s="30">
        <v>123</v>
      </c>
      <c r="B124" s="33"/>
      <c r="C124" s="52"/>
      <c r="D124" s="52"/>
      <c r="E124" s="78" t="s">
        <v>134</v>
      </c>
      <c r="F124" s="78"/>
      <c r="G124" s="49"/>
      <c r="H124" s="121">
        <f t="shared" ref="H124:M124" si="33">H122-H123</f>
        <v>0</v>
      </c>
      <c r="I124" s="121">
        <f t="shared" si="33"/>
        <v>0</v>
      </c>
      <c r="J124" s="121">
        <f t="shared" si="33"/>
        <v>0</v>
      </c>
      <c r="K124" s="121">
        <f t="shared" si="33"/>
        <v>0</v>
      </c>
      <c r="L124" s="121">
        <f t="shared" si="33"/>
        <v>0</v>
      </c>
      <c r="M124" s="121">
        <f t="shared" si="33"/>
        <v>0</v>
      </c>
      <c r="N124" s="49"/>
      <c r="O124" s="49"/>
      <c r="P124" s="49"/>
      <c r="Q124" s="49"/>
      <c r="R124" s="49"/>
      <c r="S124" s="7"/>
      <c r="T124" s="136"/>
    </row>
    <row r="125" spans="1:20" s="3" customFormat="1" ht="16.5" customHeight="1" x14ac:dyDescent="0.4">
      <c r="A125" s="30">
        <v>124</v>
      </c>
      <c r="B125" s="33"/>
      <c r="C125" s="52"/>
      <c r="D125" s="77"/>
      <c r="E125" s="77"/>
      <c r="F125" s="52"/>
      <c r="G125" s="83"/>
      <c r="H125" s="50"/>
      <c r="I125" s="50"/>
      <c r="J125" s="49"/>
      <c r="K125" s="49"/>
      <c r="L125" s="49"/>
      <c r="M125" s="50"/>
      <c r="N125" s="49"/>
      <c r="O125" s="50"/>
      <c r="P125" s="50"/>
      <c r="Q125" s="49"/>
      <c r="R125" s="49"/>
      <c r="S125" s="7"/>
      <c r="T125" s="136"/>
    </row>
    <row r="126" spans="1:20" ht="30" customHeight="1" x14ac:dyDescent="0.5">
      <c r="A126" s="30">
        <v>125</v>
      </c>
      <c r="B126" s="69"/>
      <c r="C126" s="49"/>
      <c r="D126" s="49"/>
      <c r="E126" s="49"/>
      <c r="F126" s="49"/>
      <c r="G126" s="86"/>
      <c r="H126" s="21" t="s">
        <v>49</v>
      </c>
      <c r="I126" s="21" t="s">
        <v>50</v>
      </c>
      <c r="J126" s="21" t="s">
        <v>51</v>
      </c>
      <c r="K126" s="21" t="s">
        <v>52</v>
      </c>
      <c r="L126" s="21" t="s">
        <v>53</v>
      </c>
      <c r="M126" s="21" t="s">
        <v>54</v>
      </c>
      <c r="N126" s="14"/>
      <c r="O126" s="49"/>
      <c r="P126" s="49"/>
      <c r="Q126" s="49"/>
      <c r="R126" s="49"/>
      <c r="S126" s="7"/>
      <c r="T126" s="136"/>
    </row>
    <row r="127" spans="1:20" ht="15" customHeight="1" x14ac:dyDescent="0.5">
      <c r="A127" s="30">
        <v>126</v>
      </c>
      <c r="B127" s="69"/>
      <c r="C127" s="49"/>
      <c r="D127" s="49"/>
      <c r="E127" s="49"/>
      <c r="F127" s="49"/>
      <c r="G127" s="143" t="str">
        <f>IF(ISNUMBER(CoverSheet!$C$12),"for year ended","")</f>
        <v/>
      </c>
      <c r="H127" s="101" t="str">
        <f>IF(ISNUMBER(CoverSheet!$C$12),DATE(YEAR(CoverSheet!$C$12),MONTH(CoverSheet!$C$12),DAY(CoverSheet!$C$12))-1,"")</f>
        <v/>
      </c>
      <c r="I127" s="101" t="str">
        <f>IF(ISNUMBER(CoverSheet!$C$12),DATE(YEAR(CoverSheet!$C$12)+1,MONTH(CoverSheet!$C$12),DAY(CoverSheet!$C$12))-1,"")</f>
        <v/>
      </c>
      <c r="J127" s="101" t="str">
        <f>IF(ISNUMBER(CoverSheet!$C$12),DATE(YEAR(CoverSheet!$C$12)+2,MONTH(CoverSheet!$C$12),DAY(CoverSheet!$C$12))-1,"")</f>
        <v/>
      </c>
      <c r="K127" s="101" t="str">
        <f>IF(ISNUMBER(CoverSheet!$C$12),DATE(YEAR(CoverSheet!$C$12)+3,MONTH(CoverSheet!$C$12),DAY(CoverSheet!$C$12))-1,"")</f>
        <v/>
      </c>
      <c r="L127" s="101" t="str">
        <f>IF(ISNUMBER(CoverSheet!$C$12),DATE(YEAR(CoverSheet!$C$12)+4,MONTH(CoverSheet!$C$12),DAY(CoverSheet!$C$12))-1,"")</f>
        <v/>
      </c>
      <c r="M127" s="101" t="str">
        <f>IF(ISNUMBER(CoverSheet!$C$12),DATE(YEAR(CoverSheet!$C$12)+5,MONTH(CoverSheet!$C$12),DAY(CoverSheet!$C$12))-1,"")</f>
        <v/>
      </c>
      <c r="N127" s="14"/>
      <c r="O127" s="49"/>
      <c r="P127" s="49"/>
      <c r="Q127" s="49"/>
      <c r="R127" s="49"/>
      <c r="S127" s="7"/>
      <c r="T127" s="136"/>
    </row>
    <row r="128" spans="1:20" ht="30" customHeight="1" x14ac:dyDescent="0.55000000000000004">
      <c r="A128" s="30">
        <v>127</v>
      </c>
      <c r="B128" s="33"/>
      <c r="C128" s="71" t="s">
        <v>135</v>
      </c>
      <c r="D128" s="49"/>
      <c r="E128" s="78"/>
      <c r="F128" s="49"/>
      <c r="G128" s="49"/>
      <c r="H128" s="86"/>
      <c r="I128" s="86"/>
      <c r="J128" s="86"/>
      <c r="K128" s="86"/>
      <c r="L128" s="86"/>
      <c r="M128" s="86"/>
      <c r="N128" s="14"/>
      <c r="O128" s="14"/>
      <c r="P128" s="14"/>
      <c r="Q128" s="14"/>
      <c r="R128" s="14"/>
      <c r="S128" s="7"/>
      <c r="T128" s="136"/>
    </row>
    <row r="129" spans="1:20" ht="15" customHeight="1" x14ac:dyDescent="0.4">
      <c r="A129" s="30">
        <v>128</v>
      </c>
      <c r="B129" s="33"/>
      <c r="C129" s="52"/>
      <c r="D129" s="52"/>
      <c r="E129" s="49"/>
      <c r="F129" s="85" t="s">
        <v>128</v>
      </c>
      <c r="G129" s="49"/>
      <c r="H129" s="95" t="s">
        <v>81</v>
      </c>
      <c r="I129" s="49"/>
      <c r="J129" s="49"/>
      <c r="K129" s="49"/>
      <c r="L129" s="49"/>
      <c r="M129" s="49"/>
      <c r="N129" s="49"/>
      <c r="O129" s="49"/>
      <c r="P129" s="49"/>
      <c r="Q129" s="49"/>
      <c r="R129" s="49"/>
      <c r="S129" s="7"/>
      <c r="T129" s="136"/>
    </row>
    <row r="130" spans="1:20" ht="15" customHeight="1" x14ac:dyDescent="0.4">
      <c r="A130" s="30">
        <v>129</v>
      </c>
      <c r="B130" s="33"/>
      <c r="C130" s="52"/>
      <c r="D130" s="52"/>
      <c r="E130" s="49"/>
      <c r="F130" s="133" t="s">
        <v>129</v>
      </c>
      <c r="G130" s="49"/>
      <c r="H130" s="120"/>
      <c r="I130" s="120"/>
      <c r="J130" s="120"/>
      <c r="K130" s="120"/>
      <c r="L130" s="120"/>
      <c r="M130" s="120"/>
      <c r="N130" s="49"/>
      <c r="O130" s="49"/>
      <c r="P130" s="49"/>
      <c r="Q130" s="49"/>
      <c r="R130" s="49"/>
      <c r="S130" s="7"/>
      <c r="T130" s="136"/>
    </row>
    <row r="131" spans="1:20" ht="15" customHeight="1" x14ac:dyDescent="0.4">
      <c r="A131" s="30">
        <v>130</v>
      </c>
      <c r="B131" s="33"/>
      <c r="C131" s="52"/>
      <c r="D131" s="52"/>
      <c r="E131" s="49"/>
      <c r="F131" s="133" t="s">
        <v>129</v>
      </c>
      <c r="G131" s="49"/>
      <c r="H131" s="120"/>
      <c r="I131" s="120"/>
      <c r="J131" s="120"/>
      <c r="K131" s="120"/>
      <c r="L131" s="120"/>
      <c r="M131" s="120"/>
      <c r="N131" s="49"/>
      <c r="O131" s="49"/>
      <c r="P131" s="49"/>
      <c r="Q131" s="49"/>
      <c r="R131" s="49"/>
      <c r="S131" s="7"/>
      <c r="T131" s="136"/>
    </row>
    <row r="132" spans="1:20" ht="15" customHeight="1" x14ac:dyDescent="0.4">
      <c r="A132" s="30">
        <v>131</v>
      </c>
      <c r="B132" s="33"/>
      <c r="C132" s="52"/>
      <c r="D132" s="52"/>
      <c r="E132" s="49"/>
      <c r="F132" s="133" t="s">
        <v>129</v>
      </c>
      <c r="G132" s="49"/>
      <c r="H132" s="120"/>
      <c r="I132" s="120"/>
      <c r="J132" s="120"/>
      <c r="K132" s="120"/>
      <c r="L132" s="120"/>
      <c r="M132" s="120"/>
      <c r="N132" s="49"/>
      <c r="O132" s="49"/>
      <c r="P132" s="49"/>
      <c r="Q132" s="49"/>
      <c r="R132" s="49"/>
      <c r="S132" s="7"/>
      <c r="T132" s="136"/>
    </row>
    <row r="133" spans="1:20" ht="15" customHeight="1" x14ac:dyDescent="0.4">
      <c r="A133" s="30">
        <v>132</v>
      </c>
      <c r="B133" s="33"/>
      <c r="C133" s="52"/>
      <c r="D133" s="52"/>
      <c r="E133" s="49"/>
      <c r="F133" s="133" t="s">
        <v>129</v>
      </c>
      <c r="G133" s="49"/>
      <c r="H133" s="120"/>
      <c r="I133" s="120"/>
      <c r="J133" s="120"/>
      <c r="K133" s="120"/>
      <c r="L133" s="120"/>
      <c r="M133" s="120"/>
      <c r="N133" s="49"/>
      <c r="O133" s="49"/>
      <c r="P133" s="49"/>
      <c r="Q133" s="49"/>
      <c r="R133" s="49"/>
      <c r="S133" s="7"/>
      <c r="T133" s="136"/>
    </row>
    <row r="134" spans="1:20" ht="15" customHeight="1" x14ac:dyDescent="0.4">
      <c r="A134" s="30">
        <v>133</v>
      </c>
      <c r="B134" s="33"/>
      <c r="C134" s="52"/>
      <c r="D134" s="52"/>
      <c r="E134" s="49"/>
      <c r="F134" s="133" t="s">
        <v>129</v>
      </c>
      <c r="G134" s="49"/>
      <c r="H134" s="120"/>
      <c r="I134" s="120"/>
      <c r="J134" s="120"/>
      <c r="K134" s="120"/>
      <c r="L134" s="120"/>
      <c r="M134" s="120"/>
      <c r="N134" s="49"/>
      <c r="O134" s="49"/>
      <c r="P134" s="49"/>
      <c r="Q134" s="49"/>
      <c r="R134" s="49"/>
      <c r="S134" s="7"/>
      <c r="T134" s="136"/>
    </row>
    <row r="135" spans="1:20" s="6" customFormat="1" ht="15" customHeight="1" x14ac:dyDescent="0.4">
      <c r="A135" s="30">
        <v>134</v>
      </c>
      <c r="B135" s="33"/>
      <c r="C135" s="52"/>
      <c r="D135" s="52"/>
      <c r="E135" s="83"/>
      <c r="F135" s="68" t="s">
        <v>105</v>
      </c>
      <c r="G135" s="83"/>
      <c r="H135" s="91"/>
      <c r="I135" s="91"/>
      <c r="J135" s="89"/>
      <c r="K135" s="89"/>
      <c r="L135" s="89"/>
      <c r="M135" s="91"/>
      <c r="N135" s="49"/>
      <c r="O135" s="50"/>
      <c r="P135" s="50"/>
      <c r="Q135" s="49"/>
      <c r="R135" s="49"/>
      <c r="S135" s="7"/>
      <c r="T135" s="136"/>
    </row>
    <row r="136" spans="1:20" ht="15" customHeight="1" thickBot="1" x14ac:dyDescent="0.45">
      <c r="A136" s="30">
        <v>135</v>
      </c>
      <c r="B136" s="33"/>
      <c r="C136" s="52"/>
      <c r="D136" s="52"/>
      <c r="E136" s="49"/>
      <c r="F136" s="52" t="s">
        <v>136</v>
      </c>
      <c r="G136" s="49"/>
      <c r="H136" s="120"/>
      <c r="I136" s="120"/>
      <c r="J136" s="120"/>
      <c r="K136" s="120"/>
      <c r="L136" s="120"/>
      <c r="M136" s="120"/>
      <c r="N136" s="49"/>
      <c r="O136" s="49"/>
      <c r="P136" s="49"/>
      <c r="Q136" s="49"/>
      <c r="R136" s="49"/>
      <c r="S136" s="7"/>
      <c r="T136" s="136"/>
    </row>
    <row r="137" spans="1:20" ht="15" customHeight="1" thickBot="1" x14ac:dyDescent="0.45">
      <c r="A137" s="30">
        <v>136</v>
      </c>
      <c r="B137" s="33"/>
      <c r="C137" s="52"/>
      <c r="D137" s="80"/>
      <c r="E137" s="78" t="s">
        <v>137</v>
      </c>
      <c r="F137" s="52"/>
      <c r="G137" s="49"/>
      <c r="H137" s="121">
        <f t="shared" ref="H137:M137" si="34">SUM(H130:H134,H136)</f>
        <v>0</v>
      </c>
      <c r="I137" s="121">
        <f t="shared" si="34"/>
        <v>0</v>
      </c>
      <c r="J137" s="121">
        <f t="shared" si="34"/>
        <v>0</v>
      </c>
      <c r="K137" s="121">
        <f t="shared" si="34"/>
        <v>0</v>
      </c>
      <c r="L137" s="121">
        <f t="shared" si="34"/>
        <v>0</v>
      </c>
      <c r="M137" s="121">
        <f t="shared" si="34"/>
        <v>0</v>
      </c>
      <c r="N137" s="49"/>
      <c r="O137" s="49"/>
      <c r="P137" s="49"/>
      <c r="Q137" s="49"/>
      <c r="R137" s="49"/>
      <c r="S137" s="7"/>
      <c r="T137" s="136" t="s">
        <v>138</v>
      </c>
    </row>
    <row r="138" spans="1:20" ht="15" customHeight="1" thickBot="1" x14ac:dyDescent="0.45">
      <c r="A138" s="30">
        <v>137</v>
      </c>
      <c r="B138" s="33"/>
      <c r="C138" s="52"/>
      <c r="D138" s="80" t="s">
        <v>76</v>
      </c>
      <c r="E138" s="49"/>
      <c r="F138" s="52" t="s">
        <v>139</v>
      </c>
      <c r="G138" s="49"/>
      <c r="H138" s="120"/>
      <c r="I138" s="120"/>
      <c r="J138" s="120"/>
      <c r="K138" s="120"/>
      <c r="L138" s="120"/>
      <c r="M138" s="120"/>
      <c r="N138" s="49"/>
      <c r="O138" s="49"/>
      <c r="P138" s="49"/>
      <c r="Q138" s="49"/>
      <c r="R138" s="49"/>
      <c r="S138" s="7"/>
      <c r="T138" s="136"/>
    </row>
    <row r="139" spans="1:20" ht="15" customHeight="1" thickBot="1" x14ac:dyDescent="0.45">
      <c r="A139" s="30">
        <v>138</v>
      </c>
      <c r="B139" s="33"/>
      <c r="C139" s="52"/>
      <c r="D139" s="52"/>
      <c r="E139" s="78" t="s">
        <v>140</v>
      </c>
      <c r="F139" s="78"/>
      <c r="G139" s="49"/>
      <c r="H139" s="121">
        <f t="shared" ref="H139:M139" si="35">H137-H138</f>
        <v>0</v>
      </c>
      <c r="I139" s="121">
        <f t="shared" si="35"/>
        <v>0</v>
      </c>
      <c r="J139" s="121">
        <f t="shared" si="35"/>
        <v>0</v>
      </c>
      <c r="K139" s="121">
        <f t="shared" si="35"/>
        <v>0</v>
      </c>
      <c r="L139" s="121">
        <f t="shared" si="35"/>
        <v>0</v>
      </c>
      <c r="M139" s="121">
        <f t="shared" si="35"/>
        <v>0</v>
      </c>
      <c r="N139" s="49"/>
      <c r="O139" s="49"/>
      <c r="P139" s="49"/>
      <c r="Q139" s="49"/>
      <c r="R139" s="49"/>
      <c r="S139" s="7"/>
      <c r="T139" s="136"/>
    </row>
    <row r="140" spans="1:20" ht="15" customHeight="1" x14ac:dyDescent="0.4">
      <c r="A140" s="30">
        <v>139</v>
      </c>
      <c r="B140" s="33"/>
      <c r="C140" s="52"/>
      <c r="D140" s="52"/>
      <c r="E140" s="78"/>
      <c r="F140" s="78"/>
      <c r="G140" s="83"/>
      <c r="H140" s="50"/>
      <c r="I140" s="50"/>
      <c r="J140" s="49"/>
      <c r="K140" s="49"/>
      <c r="L140" s="49"/>
      <c r="M140" s="50"/>
      <c r="N140" s="49"/>
      <c r="O140" s="49"/>
      <c r="P140" s="49"/>
      <c r="Q140" s="49"/>
      <c r="R140" s="49"/>
      <c r="S140" s="7"/>
      <c r="T140" s="136"/>
    </row>
    <row r="141" spans="1:20" ht="30" customHeight="1" x14ac:dyDescent="0.5">
      <c r="A141" s="30">
        <v>140</v>
      </c>
      <c r="B141" s="69"/>
      <c r="C141" s="49"/>
      <c r="D141" s="49"/>
      <c r="E141" s="49"/>
      <c r="F141" s="49"/>
      <c r="G141" s="86"/>
      <c r="H141" s="21" t="s">
        <v>49</v>
      </c>
      <c r="I141" s="21" t="s">
        <v>50</v>
      </c>
      <c r="J141" s="21" t="s">
        <v>51</v>
      </c>
      <c r="K141" s="21" t="s">
        <v>52</v>
      </c>
      <c r="L141" s="21" t="s">
        <v>53</v>
      </c>
      <c r="M141" s="21" t="s">
        <v>54</v>
      </c>
      <c r="N141" s="14"/>
      <c r="O141" s="49"/>
      <c r="P141" s="49"/>
      <c r="Q141" s="49"/>
      <c r="R141" s="49"/>
      <c r="S141" s="7"/>
      <c r="T141" s="136"/>
    </row>
    <row r="142" spans="1:20" ht="15" customHeight="1" x14ac:dyDescent="0.5">
      <c r="A142" s="30">
        <v>141</v>
      </c>
      <c r="B142" s="69"/>
      <c r="C142" s="49"/>
      <c r="D142" s="49"/>
      <c r="E142" s="49"/>
      <c r="F142" s="49"/>
      <c r="G142" s="143" t="str">
        <f>IF(ISNUMBER(CoverSheet!$C$12),"for year ended","")</f>
        <v/>
      </c>
      <c r="H142" s="101" t="str">
        <f>IF(ISNUMBER(CoverSheet!$C$12),DATE(YEAR(CoverSheet!$C$12),MONTH(CoverSheet!$C$12),DAY(CoverSheet!$C$12))-1,"")</f>
        <v/>
      </c>
      <c r="I142" s="101" t="str">
        <f>IF(ISNUMBER(CoverSheet!$C$12),DATE(YEAR(CoverSheet!$C$12)+1,MONTH(CoverSheet!$C$12),DAY(CoverSheet!$C$12))-1,"")</f>
        <v/>
      </c>
      <c r="J142" s="101" t="str">
        <f>IF(ISNUMBER(CoverSheet!$C$12),DATE(YEAR(CoverSheet!$C$12)+2,MONTH(CoverSheet!$C$12),DAY(CoverSheet!$C$12))-1,"")</f>
        <v/>
      </c>
      <c r="K142" s="101" t="str">
        <f>IF(ISNUMBER(CoverSheet!$C$12),DATE(YEAR(CoverSheet!$C$12)+3,MONTH(CoverSheet!$C$12),DAY(CoverSheet!$C$12))-1,"")</f>
        <v/>
      </c>
      <c r="L142" s="101" t="str">
        <f>IF(ISNUMBER(CoverSheet!$C$12),DATE(YEAR(CoverSheet!$C$12)+4,MONTH(CoverSheet!$C$12),DAY(CoverSheet!$C$12))-1,"")</f>
        <v/>
      </c>
      <c r="M142" s="101" t="str">
        <f>IF(ISNUMBER(CoverSheet!$C$12),DATE(YEAR(CoverSheet!$C$12)+5,MONTH(CoverSheet!$C$12),DAY(CoverSheet!$C$12))-1,"")</f>
        <v/>
      </c>
      <c r="N142" s="14"/>
      <c r="O142" s="49"/>
      <c r="P142" s="49"/>
      <c r="Q142" s="49"/>
      <c r="R142" s="49"/>
      <c r="S142" s="7"/>
      <c r="T142" s="136"/>
    </row>
    <row r="143" spans="1:20" ht="30" customHeight="1" x14ac:dyDescent="0.55000000000000004">
      <c r="A143" s="30">
        <v>142</v>
      </c>
      <c r="B143" s="33"/>
      <c r="C143" s="71" t="s">
        <v>141</v>
      </c>
      <c r="D143" s="49"/>
      <c r="E143" s="78"/>
      <c r="F143" s="49"/>
      <c r="G143" s="49"/>
      <c r="H143" s="86"/>
      <c r="I143" s="86"/>
      <c r="J143" s="86"/>
      <c r="K143" s="86"/>
      <c r="L143" s="86"/>
      <c r="M143" s="86"/>
      <c r="N143" s="14"/>
      <c r="O143" s="14"/>
      <c r="P143" s="14"/>
      <c r="Q143" s="14"/>
      <c r="R143" s="14"/>
      <c r="S143" s="7"/>
      <c r="T143" s="136"/>
    </row>
    <row r="144" spans="1:20" ht="15" customHeight="1" x14ac:dyDescent="0.4">
      <c r="A144" s="30">
        <v>143</v>
      </c>
      <c r="B144" s="33"/>
      <c r="C144" s="52"/>
      <c r="D144" s="52"/>
      <c r="E144" s="49"/>
      <c r="F144" s="85" t="s">
        <v>128</v>
      </c>
      <c r="G144" s="49"/>
      <c r="H144" s="95" t="s">
        <v>81</v>
      </c>
      <c r="I144" s="49"/>
      <c r="J144" s="49"/>
      <c r="K144" s="49"/>
      <c r="L144" s="49"/>
      <c r="M144" s="49"/>
      <c r="N144" s="49"/>
      <c r="O144" s="49"/>
      <c r="P144" s="49"/>
      <c r="Q144" s="49"/>
      <c r="R144" s="49"/>
      <c r="S144" s="7"/>
      <c r="T144" s="136"/>
    </row>
    <row r="145" spans="1:20" ht="15" customHeight="1" x14ac:dyDescent="0.4">
      <c r="A145" s="30">
        <v>144</v>
      </c>
      <c r="B145" s="33"/>
      <c r="C145" s="52"/>
      <c r="D145" s="52"/>
      <c r="E145" s="49"/>
      <c r="F145" s="133" t="s">
        <v>129</v>
      </c>
      <c r="G145" s="49"/>
      <c r="H145" s="120"/>
      <c r="I145" s="120"/>
      <c r="J145" s="120"/>
      <c r="K145" s="120"/>
      <c r="L145" s="120"/>
      <c r="M145" s="120"/>
      <c r="N145" s="49"/>
      <c r="O145" s="49"/>
      <c r="P145" s="49"/>
      <c r="Q145" s="49"/>
      <c r="R145" s="49"/>
      <c r="S145" s="7"/>
      <c r="T145" s="136"/>
    </row>
    <row r="146" spans="1:20" ht="15" customHeight="1" x14ac:dyDescent="0.4">
      <c r="A146" s="30">
        <v>145</v>
      </c>
      <c r="B146" s="33"/>
      <c r="C146" s="52"/>
      <c r="D146" s="52"/>
      <c r="E146" s="49"/>
      <c r="F146" s="133" t="s">
        <v>129</v>
      </c>
      <c r="G146" s="49"/>
      <c r="H146" s="120"/>
      <c r="I146" s="120"/>
      <c r="J146" s="120"/>
      <c r="K146" s="120"/>
      <c r="L146" s="120"/>
      <c r="M146" s="120"/>
      <c r="N146" s="49"/>
      <c r="O146" s="49"/>
      <c r="P146" s="49"/>
      <c r="Q146" s="49"/>
      <c r="R146" s="49"/>
      <c r="S146" s="7"/>
      <c r="T146" s="136"/>
    </row>
    <row r="147" spans="1:20" ht="15" customHeight="1" x14ac:dyDescent="0.4">
      <c r="A147" s="30">
        <v>146</v>
      </c>
      <c r="B147" s="33"/>
      <c r="C147" s="52"/>
      <c r="D147" s="52"/>
      <c r="E147" s="49"/>
      <c r="F147" s="133" t="s">
        <v>129</v>
      </c>
      <c r="G147" s="49"/>
      <c r="H147" s="120"/>
      <c r="I147" s="120"/>
      <c r="J147" s="120"/>
      <c r="K147" s="120"/>
      <c r="L147" s="120"/>
      <c r="M147" s="120"/>
      <c r="N147" s="49"/>
      <c r="O147" s="49"/>
      <c r="P147" s="49"/>
      <c r="Q147" s="49"/>
      <c r="R147" s="49"/>
      <c r="S147" s="7"/>
      <c r="T147" s="136"/>
    </row>
    <row r="148" spans="1:20" ht="15" customHeight="1" x14ac:dyDescent="0.4">
      <c r="A148" s="30">
        <v>147</v>
      </c>
      <c r="B148" s="33"/>
      <c r="C148" s="52"/>
      <c r="D148" s="52"/>
      <c r="E148" s="49"/>
      <c r="F148" s="133" t="s">
        <v>129</v>
      </c>
      <c r="G148" s="49"/>
      <c r="H148" s="120"/>
      <c r="I148" s="120"/>
      <c r="J148" s="120"/>
      <c r="K148" s="120"/>
      <c r="L148" s="120"/>
      <c r="M148" s="120"/>
      <c r="N148" s="49"/>
      <c r="O148" s="49"/>
      <c r="P148" s="49"/>
      <c r="Q148" s="49"/>
      <c r="R148" s="49"/>
      <c r="S148" s="7"/>
      <c r="T148" s="136"/>
    </row>
    <row r="149" spans="1:20" ht="15" customHeight="1" x14ac:dyDescent="0.4">
      <c r="A149" s="30">
        <v>148</v>
      </c>
      <c r="B149" s="33"/>
      <c r="C149" s="52"/>
      <c r="D149" s="52"/>
      <c r="E149" s="49"/>
      <c r="F149" s="133" t="s">
        <v>129</v>
      </c>
      <c r="G149" s="49"/>
      <c r="H149" s="120"/>
      <c r="I149" s="120"/>
      <c r="J149" s="120"/>
      <c r="K149" s="120"/>
      <c r="L149" s="120"/>
      <c r="M149" s="120"/>
      <c r="N149" s="49"/>
      <c r="O149" s="49"/>
      <c r="P149" s="49"/>
      <c r="Q149" s="49"/>
      <c r="R149" s="49"/>
      <c r="S149" s="7"/>
      <c r="T149" s="136"/>
    </row>
    <row r="150" spans="1:20" s="6" customFormat="1" ht="15" customHeight="1" x14ac:dyDescent="0.4">
      <c r="A150" s="30">
        <v>149</v>
      </c>
      <c r="B150" s="33"/>
      <c r="C150" s="52"/>
      <c r="D150" s="52"/>
      <c r="E150" s="83"/>
      <c r="F150" s="68" t="s">
        <v>105</v>
      </c>
      <c r="G150" s="83"/>
      <c r="H150" s="91"/>
      <c r="I150" s="91"/>
      <c r="J150" s="89"/>
      <c r="K150" s="89"/>
      <c r="L150" s="89"/>
      <c r="M150" s="91"/>
      <c r="N150" s="49"/>
      <c r="O150" s="50"/>
      <c r="P150" s="50"/>
      <c r="Q150" s="49"/>
      <c r="R150" s="49"/>
      <c r="S150" s="7"/>
      <c r="T150" s="136"/>
    </row>
    <row r="151" spans="1:20" ht="15" customHeight="1" thickBot="1" x14ac:dyDescent="0.45">
      <c r="A151" s="30">
        <v>150</v>
      </c>
      <c r="B151" s="33"/>
      <c r="C151" s="52"/>
      <c r="D151" s="52"/>
      <c r="E151" s="49"/>
      <c r="F151" s="52" t="s">
        <v>142</v>
      </c>
      <c r="G151" s="49"/>
      <c r="H151" s="120"/>
      <c r="I151" s="120"/>
      <c r="J151" s="120"/>
      <c r="K151" s="120"/>
      <c r="L151" s="120"/>
      <c r="M151" s="120"/>
      <c r="N151" s="49"/>
      <c r="O151" s="49"/>
      <c r="P151" s="49"/>
      <c r="Q151" s="49"/>
      <c r="R151" s="49"/>
      <c r="S151" s="7"/>
      <c r="T151" s="136"/>
    </row>
    <row r="152" spans="1:20" ht="15" customHeight="1" thickBot="1" x14ac:dyDescent="0.45">
      <c r="A152" s="30">
        <v>151</v>
      </c>
      <c r="B152" s="33"/>
      <c r="C152" s="52"/>
      <c r="D152" s="80"/>
      <c r="E152" s="78" t="s">
        <v>143</v>
      </c>
      <c r="F152" s="52"/>
      <c r="G152" s="49"/>
      <c r="H152" s="121">
        <f t="shared" ref="H152:M152" si="36">SUM(H145:H149,H151)</f>
        <v>0</v>
      </c>
      <c r="I152" s="121">
        <f t="shared" si="36"/>
        <v>0</v>
      </c>
      <c r="J152" s="121">
        <f t="shared" si="36"/>
        <v>0</v>
      </c>
      <c r="K152" s="121">
        <f t="shared" si="36"/>
        <v>0</v>
      </c>
      <c r="L152" s="121">
        <f t="shared" si="36"/>
        <v>0</v>
      </c>
      <c r="M152" s="121">
        <f t="shared" si="36"/>
        <v>0</v>
      </c>
      <c r="N152" s="49"/>
      <c r="O152" s="49"/>
      <c r="P152" s="49"/>
      <c r="Q152" s="49"/>
      <c r="R152" s="49"/>
      <c r="S152" s="7"/>
      <c r="T152" s="136" t="s">
        <v>144</v>
      </c>
    </row>
    <row r="153" spans="1:20" ht="15" customHeight="1" thickBot="1" x14ac:dyDescent="0.45">
      <c r="A153" s="30">
        <v>152</v>
      </c>
      <c r="B153" s="33"/>
      <c r="C153" s="52"/>
      <c r="D153" s="80" t="s">
        <v>76</v>
      </c>
      <c r="E153" s="49"/>
      <c r="F153" s="52" t="s">
        <v>145</v>
      </c>
      <c r="G153" s="49"/>
      <c r="H153" s="120"/>
      <c r="I153" s="120"/>
      <c r="J153" s="120"/>
      <c r="K153" s="120"/>
      <c r="L153" s="120"/>
      <c r="M153" s="120"/>
      <c r="N153" s="49"/>
      <c r="O153" s="49"/>
      <c r="P153" s="49"/>
      <c r="Q153" s="49"/>
      <c r="R153" s="49"/>
      <c r="S153" s="7"/>
      <c r="T153" s="136"/>
    </row>
    <row r="154" spans="1:20" ht="15" customHeight="1" thickBot="1" x14ac:dyDescent="0.45">
      <c r="A154" s="30">
        <v>153</v>
      </c>
      <c r="B154" s="33"/>
      <c r="C154" s="52"/>
      <c r="D154" s="52"/>
      <c r="E154" s="78" t="s">
        <v>146</v>
      </c>
      <c r="F154" s="78"/>
      <c r="G154" s="49"/>
      <c r="H154" s="121">
        <f t="shared" ref="H154:M154" si="37">H152-H153</f>
        <v>0</v>
      </c>
      <c r="I154" s="121">
        <f t="shared" si="37"/>
        <v>0</v>
      </c>
      <c r="J154" s="121">
        <f t="shared" si="37"/>
        <v>0</v>
      </c>
      <c r="K154" s="121">
        <f t="shared" si="37"/>
        <v>0</v>
      </c>
      <c r="L154" s="121">
        <f t="shared" si="37"/>
        <v>0</v>
      </c>
      <c r="M154" s="121">
        <f t="shared" si="37"/>
        <v>0</v>
      </c>
      <c r="N154" s="49"/>
      <c r="O154" s="49"/>
      <c r="P154" s="49"/>
      <c r="Q154" s="49"/>
      <c r="R154" s="49"/>
      <c r="S154" s="7"/>
      <c r="T154" s="136"/>
    </row>
    <row r="155" spans="1:20" ht="15" customHeight="1" x14ac:dyDescent="0.4">
      <c r="A155" s="30">
        <v>154</v>
      </c>
      <c r="B155" s="33"/>
      <c r="C155" s="52"/>
      <c r="D155" s="52"/>
      <c r="E155" s="78"/>
      <c r="F155" s="78"/>
      <c r="G155" s="49"/>
      <c r="H155" s="97"/>
      <c r="I155" s="97"/>
      <c r="J155" s="97"/>
      <c r="K155" s="97"/>
      <c r="L155" s="97"/>
      <c r="M155" s="97"/>
      <c r="N155" s="49"/>
      <c r="O155" s="49"/>
      <c r="P155" s="49"/>
      <c r="Q155" s="49"/>
      <c r="R155" s="49"/>
      <c r="S155" s="7"/>
      <c r="T155" s="136"/>
    </row>
    <row r="156" spans="1:20" ht="18.75" customHeight="1" x14ac:dyDescent="0.5">
      <c r="A156" s="30">
        <v>155</v>
      </c>
      <c r="B156" s="69"/>
      <c r="C156" s="49"/>
      <c r="D156" s="49"/>
      <c r="E156" s="49"/>
      <c r="F156" s="49"/>
      <c r="G156" s="49"/>
      <c r="H156" s="21" t="s">
        <v>49</v>
      </c>
      <c r="I156" s="21" t="s">
        <v>50</v>
      </c>
      <c r="J156" s="21" t="s">
        <v>51</v>
      </c>
      <c r="K156" s="21" t="s">
        <v>52</v>
      </c>
      <c r="L156" s="21" t="s">
        <v>53</v>
      </c>
      <c r="M156" s="21" t="s">
        <v>54</v>
      </c>
      <c r="N156" s="14"/>
      <c r="O156" s="49"/>
      <c r="P156" s="49"/>
      <c r="Q156" s="49"/>
      <c r="R156" s="49"/>
      <c r="S156" s="7"/>
      <c r="T156" s="136"/>
    </row>
    <row r="157" spans="1:20" ht="30" customHeight="1" x14ac:dyDescent="0.55000000000000004">
      <c r="A157" s="30">
        <v>156</v>
      </c>
      <c r="B157" s="33"/>
      <c r="C157" s="71" t="s">
        <v>147</v>
      </c>
      <c r="D157" s="49"/>
      <c r="E157" s="78"/>
      <c r="F157" s="49"/>
      <c r="G157" s="144" t="str">
        <f>IF(ISNUMBER(CoverSheet!$C$12),"for year ended","")</f>
        <v/>
      </c>
      <c r="H157" s="110" t="str">
        <f>IF(ISNUMBER(CoverSheet!$C$12),DATE(YEAR(CoverSheet!$C$12),MONTH(CoverSheet!$C$12),DAY(CoverSheet!$C$12))-1,"")</f>
        <v/>
      </c>
      <c r="I157" s="110" t="str">
        <f>IF(ISNUMBER(CoverSheet!$C$12),DATE(YEAR(CoverSheet!$C$12)+1,MONTH(CoverSheet!$C$12),DAY(CoverSheet!$C$12))-1,"")</f>
        <v/>
      </c>
      <c r="J157" s="110" t="str">
        <f>IF(ISNUMBER(CoverSheet!$C$12),DATE(YEAR(CoverSheet!$C$12)+2,MONTH(CoverSheet!$C$12),DAY(CoverSheet!$C$12))-1,"")</f>
        <v/>
      </c>
      <c r="K157" s="110" t="str">
        <f>IF(ISNUMBER(CoverSheet!$C$12),DATE(YEAR(CoverSheet!$C$12)+3,MONTH(CoverSheet!$C$12),DAY(CoverSheet!$C$12))-1,"")</f>
        <v/>
      </c>
      <c r="L157" s="110" t="str">
        <f>IF(ISNUMBER(CoverSheet!$C$12),DATE(YEAR(CoverSheet!$C$12)+4,MONTH(CoverSheet!$C$12),DAY(CoverSheet!$C$12))-1,"")</f>
        <v/>
      </c>
      <c r="M157" s="110" t="str">
        <f>IF(ISNUMBER(CoverSheet!$C$12),DATE(YEAR(CoverSheet!$C$12)+5,MONTH(CoverSheet!$C$12),DAY(CoverSheet!$C$12))-1,"")</f>
        <v/>
      </c>
      <c r="N157" s="14"/>
      <c r="O157" s="14"/>
      <c r="P157" s="14"/>
      <c r="Q157" s="14"/>
      <c r="R157" s="14"/>
      <c r="S157" s="7"/>
      <c r="T157" s="136"/>
    </row>
    <row r="158" spans="1:20" ht="15" customHeight="1" x14ac:dyDescent="0.4">
      <c r="A158" s="30">
        <v>157</v>
      </c>
      <c r="B158" s="33"/>
      <c r="C158" s="52"/>
      <c r="D158" s="52"/>
      <c r="E158" s="49"/>
      <c r="F158" s="85" t="s">
        <v>128</v>
      </c>
      <c r="G158" s="49"/>
      <c r="H158" s="102" t="s">
        <v>81</v>
      </c>
      <c r="I158" s="49"/>
      <c r="J158" s="49"/>
      <c r="K158" s="49"/>
      <c r="L158" s="49"/>
      <c r="M158" s="49"/>
      <c r="N158" s="49"/>
      <c r="O158" s="49"/>
      <c r="P158" s="49"/>
      <c r="Q158" s="49"/>
      <c r="R158" s="49"/>
      <c r="S158" s="7"/>
      <c r="T158" s="136"/>
    </row>
    <row r="159" spans="1:20" ht="15" customHeight="1" x14ac:dyDescent="0.4">
      <c r="A159" s="30">
        <v>158</v>
      </c>
      <c r="B159" s="33"/>
      <c r="C159" s="52"/>
      <c r="D159" s="52"/>
      <c r="E159" s="49"/>
      <c r="F159" s="133" t="s">
        <v>129</v>
      </c>
      <c r="G159" s="49"/>
      <c r="H159" s="120"/>
      <c r="I159" s="120"/>
      <c r="J159" s="120"/>
      <c r="K159" s="120"/>
      <c r="L159" s="120"/>
      <c r="M159" s="120"/>
      <c r="N159" s="49"/>
      <c r="O159" s="49"/>
      <c r="P159" s="49"/>
      <c r="Q159" s="49"/>
      <c r="R159" s="49"/>
      <c r="S159" s="7"/>
      <c r="T159" s="136"/>
    </row>
    <row r="160" spans="1:20" ht="15" customHeight="1" x14ac:dyDescent="0.4">
      <c r="A160" s="30">
        <v>159</v>
      </c>
      <c r="B160" s="33"/>
      <c r="C160" s="52"/>
      <c r="D160" s="52"/>
      <c r="E160" s="49"/>
      <c r="F160" s="133" t="s">
        <v>129</v>
      </c>
      <c r="G160" s="49"/>
      <c r="H160" s="120"/>
      <c r="I160" s="120"/>
      <c r="J160" s="120"/>
      <c r="K160" s="120"/>
      <c r="L160" s="120"/>
      <c r="M160" s="120"/>
      <c r="N160" s="49"/>
      <c r="O160" s="49"/>
      <c r="P160" s="49"/>
      <c r="Q160" s="49"/>
      <c r="R160" s="49"/>
      <c r="S160" s="7"/>
      <c r="T160" s="136"/>
    </row>
    <row r="161" spans="1:20" ht="15" customHeight="1" x14ac:dyDescent="0.4">
      <c r="A161" s="30">
        <v>160</v>
      </c>
      <c r="B161" s="33"/>
      <c r="C161" s="52"/>
      <c r="D161" s="52"/>
      <c r="E161" s="49"/>
      <c r="F161" s="133" t="s">
        <v>129</v>
      </c>
      <c r="G161" s="49"/>
      <c r="H161" s="120"/>
      <c r="I161" s="120"/>
      <c r="J161" s="120"/>
      <c r="K161" s="120"/>
      <c r="L161" s="120"/>
      <c r="M161" s="120"/>
      <c r="N161" s="49"/>
      <c r="O161" s="49"/>
      <c r="P161" s="49"/>
      <c r="Q161" s="49"/>
      <c r="R161" s="49"/>
      <c r="S161" s="7"/>
      <c r="T161" s="136"/>
    </row>
    <row r="162" spans="1:20" ht="15" customHeight="1" x14ac:dyDescent="0.4">
      <c r="A162" s="30">
        <v>161</v>
      </c>
      <c r="B162" s="33"/>
      <c r="C162" s="52"/>
      <c r="D162" s="52"/>
      <c r="E162" s="49"/>
      <c r="F162" s="133" t="s">
        <v>129</v>
      </c>
      <c r="G162" s="49"/>
      <c r="H162" s="120"/>
      <c r="I162" s="120"/>
      <c r="J162" s="120"/>
      <c r="K162" s="120"/>
      <c r="L162" s="120"/>
      <c r="M162" s="120"/>
      <c r="N162" s="49"/>
      <c r="O162" s="49"/>
      <c r="P162" s="49"/>
      <c r="Q162" s="49"/>
      <c r="R162" s="49"/>
      <c r="S162" s="7"/>
      <c r="T162" s="136"/>
    </row>
    <row r="163" spans="1:20" ht="15" customHeight="1" x14ac:dyDescent="0.4">
      <c r="A163" s="30">
        <v>162</v>
      </c>
      <c r="B163" s="33"/>
      <c r="C163" s="52"/>
      <c r="D163" s="52"/>
      <c r="E163" s="49"/>
      <c r="F163" s="133" t="s">
        <v>129</v>
      </c>
      <c r="G163" s="49"/>
      <c r="H163" s="120"/>
      <c r="I163" s="120"/>
      <c r="J163" s="120"/>
      <c r="K163" s="120"/>
      <c r="L163" s="120"/>
      <c r="M163" s="120"/>
      <c r="N163" s="49"/>
      <c r="O163" s="49"/>
      <c r="P163" s="49"/>
      <c r="Q163" s="49"/>
      <c r="R163" s="49"/>
      <c r="S163" s="7"/>
      <c r="T163" s="136"/>
    </row>
    <row r="164" spans="1:20" s="6" customFormat="1" ht="15" customHeight="1" x14ac:dyDescent="0.4">
      <c r="A164" s="30">
        <v>163</v>
      </c>
      <c r="B164" s="33"/>
      <c r="C164" s="52"/>
      <c r="D164" s="52"/>
      <c r="E164" s="83"/>
      <c r="F164" s="68" t="s">
        <v>105</v>
      </c>
      <c r="G164" s="83"/>
      <c r="H164" s="91"/>
      <c r="I164" s="91"/>
      <c r="J164" s="89"/>
      <c r="K164" s="89"/>
      <c r="L164" s="89"/>
      <c r="M164" s="91"/>
      <c r="N164" s="49"/>
      <c r="O164" s="50"/>
      <c r="P164" s="50"/>
      <c r="Q164" s="49"/>
      <c r="R164" s="49"/>
      <c r="S164" s="7"/>
      <c r="T164" s="136"/>
    </row>
    <row r="165" spans="1:20" ht="15" customHeight="1" thickBot="1" x14ac:dyDescent="0.45">
      <c r="A165" s="30">
        <v>164</v>
      </c>
      <c r="B165" s="33"/>
      <c r="C165" s="52"/>
      <c r="D165" s="52"/>
      <c r="E165" s="49"/>
      <c r="F165" s="52" t="s">
        <v>148</v>
      </c>
      <c r="G165" s="83"/>
      <c r="H165" s="120"/>
      <c r="I165" s="120"/>
      <c r="J165" s="120"/>
      <c r="K165" s="120"/>
      <c r="L165" s="120"/>
      <c r="M165" s="120"/>
      <c r="N165" s="49"/>
      <c r="O165" s="49"/>
      <c r="P165" s="49"/>
      <c r="Q165" s="49"/>
      <c r="R165" s="49"/>
      <c r="S165" s="7"/>
      <c r="T165" s="136"/>
    </row>
    <row r="166" spans="1:20" ht="15" customHeight="1" thickBot="1" x14ac:dyDescent="0.45">
      <c r="A166" s="30">
        <v>165</v>
      </c>
      <c r="B166" s="33"/>
      <c r="C166" s="52"/>
      <c r="D166" s="80"/>
      <c r="E166" s="78" t="s">
        <v>149</v>
      </c>
      <c r="F166" s="52"/>
      <c r="G166" s="49"/>
      <c r="H166" s="121">
        <f t="shared" ref="H166:M166" si="38">SUM(H159:H163,H165)</f>
        <v>0</v>
      </c>
      <c r="I166" s="121">
        <f t="shared" si="38"/>
        <v>0</v>
      </c>
      <c r="J166" s="121">
        <f t="shared" si="38"/>
        <v>0</v>
      </c>
      <c r="K166" s="121">
        <f t="shared" si="38"/>
        <v>0</v>
      </c>
      <c r="L166" s="121">
        <f t="shared" si="38"/>
        <v>0</v>
      </c>
      <c r="M166" s="121">
        <f t="shared" si="38"/>
        <v>0</v>
      </c>
      <c r="N166" s="49"/>
      <c r="O166" s="49"/>
      <c r="P166" s="49"/>
      <c r="Q166" s="49"/>
      <c r="R166" s="49"/>
      <c r="S166" s="7"/>
      <c r="T166" s="136" t="s">
        <v>150</v>
      </c>
    </row>
    <row r="167" spans="1:20" ht="15" customHeight="1" thickBot="1" x14ac:dyDescent="0.45">
      <c r="A167" s="30">
        <v>166</v>
      </c>
      <c r="B167" s="33"/>
      <c r="C167" s="52"/>
      <c r="D167" s="80" t="s">
        <v>76</v>
      </c>
      <c r="E167" s="49"/>
      <c r="F167" s="52" t="s">
        <v>151</v>
      </c>
      <c r="G167" s="49"/>
      <c r="H167" s="120"/>
      <c r="I167" s="120"/>
      <c r="J167" s="120"/>
      <c r="K167" s="120"/>
      <c r="L167" s="120"/>
      <c r="M167" s="120"/>
      <c r="N167" s="49"/>
      <c r="O167" s="49"/>
      <c r="P167" s="49"/>
      <c r="Q167" s="49"/>
      <c r="R167" s="49"/>
      <c r="S167" s="7"/>
      <c r="T167" s="136"/>
    </row>
    <row r="168" spans="1:20" ht="15" customHeight="1" thickBot="1" x14ac:dyDescent="0.45">
      <c r="A168" s="30">
        <v>167</v>
      </c>
      <c r="B168" s="33"/>
      <c r="C168" s="52"/>
      <c r="D168" s="52"/>
      <c r="E168" s="78" t="s">
        <v>152</v>
      </c>
      <c r="F168" s="78"/>
      <c r="G168" s="49"/>
      <c r="H168" s="121">
        <f t="shared" ref="H168:M168" si="39">H166-H167</f>
        <v>0</v>
      </c>
      <c r="I168" s="121">
        <f t="shared" si="39"/>
        <v>0</v>
      </c>
      <c r="J168" s="121">
        <f t="shared" si="39"/>
        <v>0</v>
      </c>
      <c r="K168" s="121">
        <f t="shared" si="39"/>
        <v>0</v>
      </c>
      <c r="L168" s="121">
        <f t="shared" si="39"/>
        <v>0</v>
      </c>
      <c r="M168" s="121">
        <f t="shared" si="39"/>
        <v>0</v>
      </c>
      <c r="N168" s="49"/>
      <c r="O168" s="49"/>
      <c r="P168" s="49"/>
      <c r="Q168" s="49"/>
      <c r="R168" s="49"/>
      <c r="S168" s="7"/>
      <c r="T168" s="136"/>
    </row>
    <row r="169" spans="1:20" x14ac:dyDescent="0.4">
      <c r="A169" s="30">
        <v>168</v>
      </c>
      <c r="B169" s="33"/>
      <c r="C169" s="52"/>
      <c r="D169" s="52"/>
      <c r="E169" s="49"/>
      <c r="F169" s="49"/>
      <c r="G169" s="49"/>
      <c r="H169" s="49"/>
      <c r="I169" s="49"/>
      <c r="J169" s="49"/>
      <c r="K169" s="49"/>
      <c r="L169" s="49"/>
      <c r="M169" s="49"/>
      <c r="N169" s="49"/>
      <c r="O169" s="49"/>
      <c r="P169" s="49"/>
      <c r="Q169" s="49"/>
      <c r="R169" s="49"/>
      <c r="S169" s="7"/>
      <c r="T169" s="136"/>
    </row>
    <row r="170" spans="1:20" ht="30" customHeight="1" x14ac:dyDescent="0.5">
      <c r="A170" s="30">
        <v>169</v>
      </c>
      <c r="B170" s="69"/>
      <c r="C170" s="49"/>
      <c r="D170" s="49"/>
      <c r="E170" s="49"/>
      <c r="F170" s="49"/>
      <c r="G170" s="86"/>
      <c r="H170" s="21" t="s">
        <v>49</v>
      </c>
      <c r="I170" s="21" t="s">
        <v>50</v>
      </c>
      <c r="J170" s="21" t="s">
        <v>51</v>
      </c>
      <c r="K170" s="21" t="s">
        <v>52</v>
      </c>
      <c r="L170" s="21" t="s">
        <v>53</v>
      </c>
      <c r="M170" s="21" t="s">
        <v>54</v>
      </c>
      <c r="N170" s="14"/>
      <c r="O170" s="49"/>
      <c r="P170" s="49"/>
      <c r="Q170" s="49"/>
      <c r="R170" s="49"/>
      <c r="S170" s="7"/>
      <c r="T170" s="136"/>
    </row>
    <row r="171" spans="1:20" ht="15" customHeight="1" x14ac:dyDescent="0.5">
      <c r="A171" s="30">
        <v>170</v>
      </c>
      <c r="B171" s="69"/>
      <c r="C171" s="49"/>
      <c r="D171" s="49"/>
      <c r="E171" s="49"/>
      <c r="F171" s="49"/>
      <c r="G171" s="143" t="str">
        <f>IF(ISNUMBER(CoverSheet!$C$12),"for year ended","")</f>
        <v/>
      </c>
      <c r="H171" s="101" t="str">
        <f>IF(ISNUMBER(CoverSheet!$C$12),DATE(YEAR(CoverSheet!$C$12),MONTH(CoverSheet!$C$12),DAY(CoverSheet!$C$12))-1,"")</f>
        <v/>
      </c>
      <c r="I171" s="101" t="str">
        <f>IF(ISNUMBER(CoverSheet!$C$12),DATE(YEAR(CoverSheet!$C$12)+1,MONTH(CoverSheet!$C$12),DAY(CoverSheet!$C$12))-1,"")</f>
        <v/>
      </c>
      <c r="J171" s="101" t="str">
        <f>IF(ISNUMBER(CoverSheet!$C$12),DATE(YEAR(CoverSheet!$C$12)+2,MONTH(CoverSheet!$C$12),DAY(CoverSheet!$C$12))-1,"")</f>
        <v/>
      </c>
      <c r="K171" s="101" t="str">
        <f>IF(ISNUMBER(CoverSheet!$C$12),DATE(YEAR(CoverSheet!$C$12)+3,MONTH(CoverSheet!$C$12),DAY(CoverSheet!$C$12))-1,"")</f>
        <v/>
      </c>
      <c r="L171" s="101" t="str">
        <f>IF(ISNUMBER(CoverSheet!$C$12),DATE(YEAR(CoverSheet!$C$12)+4,MONTH(CoverSheet!$C$12),DAY(CoverSheet!$C$12))-1,"")</f>
        <v/>
      </c>
      <c r="M171" s="101" t="str">
        <f>IF(ISNUMBER(CoverSheet!$C$12),DATE(YEAR(CoverSheet!$C$12)+5,MONTH(CoverSheet!$C$12),DAY(CoverSheet!$C$12))-1,"")</f>
        <v/>
      </c>
      <c r="N171" s="14"/>
      <c r="O171" s="49"/>
      <c r="P171" s="49"/>
      <c r="Q171" s="49"/>
      <c r="R171" s="49"/>
      <c r="S171" s="7"/>
      <c r="T171" s="136"/>
    </row>
    <row r="172" spans="1:20" ht="24" customHeight="1" x14ac:dyDescent="0.55000000000000004">
      <c r="A172" s="30">
        <v>171</v>
      </c>
      <c r="B172" s="33"/>
      <c r="C172" s="71" t="s">
        <v>153</v>
      </c>
      <c r="D172" s="49"/>
      <c r="E172" s="49"/>
      <c r="F172" s="49"/>
      <c r="G172" s="49"/>
      <c r="H172" s="112"/>
      <c r="I172" s="21"/>
      <c r="J172" s="21"/>
      <c r="K172" s="21"/>
      <c r="L172" s="21"/>
      <c r="M172" s="21"/>
      <c r="N172" s="14"/>
      <c r="O172" s="14"/>
      <c r="P172" s="14"/>
      <c r="Q172" s="14"/>
      <c r="R172" s="14"/>
      <c r="S172" s="7"/>
      <c r="T172" s="136"/>
    </row>
    <row r="173" spans="1:20" ht="15" customHeight="1" x14ac:dyDescent="0.4">
      <c r="A173" s="30">
        <v>172</v>
      </c>
      <c r="B173" s="33"/>
      <c r="C173" s="52"/>
      <c r="D173" s="77" t="s">
        <v>154</v>
      </c>
      <c r="E173" s="52"/>
      <c r="F173" s="49"/>
      <c r="G173" s="143"/>
      <c r="H173" s="101"/>
      <c r="I173" s="101"/>
      <c r="J173" s="101"/>
      <c r="K173" s="101"/>
      <c r="L173" s="101"/>
      <c r="M173" s="101"/>
      <c r="N173" s="49"/>
      <c r="O173" s="49"/>
      <c r="P173" s="49"/>
      <c r="Q173" s="49"/>
      <c r="R173" s="49"/>
      <c r="S173" s="7"/>
      <c r="T173" s="136"/>
    </row>
    <row r="174" spans="1:20" ht="15" customHeight="1" x14ac:dyDescent="0.4">
      <c r="A174" s="30">
        <v>173</v>
      </c>
      <c r="B174" s="33"/>
      <c r="C174" s="52"/>
      <c r="D174" s="52"/>
      <c r="E174" s="49"/>
      <c r="F174" s="85" t="s">
        <v>128</v>
      </c>
      <c r="G174" s="143"/>
      <c r="H174" s="95" t="s">
        <v>81</v>
      </c>
      <c r="I174" s="49"/>
      <c r="J174" s="49"/>
      <c r="K174" s="49"/>
      <c r="L174" s="49"/>
      <c r="M174" s="103"/>
      <c r="N174" s="49"/>
      <c r="O174" s="49"/>
      <c r="P174" s="49"/>
      <c r="Q174" s="49"/>
      <c r="R174" s="49"/>
      <c r="S174" s="7"/>
      <c r="T174" s="136"/>
    </row>
    <row r="175" spans="1:20" ht="15" customHeight="1" x14ac:dyDescent="0.4">
      <c r="A175" s="30">
        <v>174</v>
      </c>
      <c r="B175" s="33"/>
      <c r="C175" s="52"/>
      <c r="D175" s="52"/>
      <c r="E175" s="49"/>
      <c r="F175" s="133" t="s">
        <v>129</v>
      </c>
      <c r="G175" s="49"/>
      <c r="H175" s="120"/>
      <c r="I175" s="120"/>
      <c r="J175" s="120"/>
      <c r="K175" s="120"/>
      <c r="L175" s="120"/>
      <c r="M175" s="120"/>
      <c r="N175" s="49"/>
      <c r="O175" s="49"/>
      <c r="P175" s="49"/>
      <c r="Q175" s="49"/>
      <c r="R175" s="49"/>
      <c r="S175" s="7"/>
      <c r="T175" s="136"/>
    </row>
    <row r="176" spans="1:20" ht="15" customHeight="1" x14ac:dyDescent="0.4">
      <c r="A176" s="30">
        <v>175</v>
      </c>
      <c r="B176" s="33"/>
      <c r="C176" s="52"/>
      <c r="D176" s="52"/>
      <c r="E176" s="49"/>
      <c r="F176" s="133" t="s">
        <v>129</v>
      </c>
      <c r="G176" s="49"/>
      <c r="H176" s="120"/>
      <c r="I176" s="120"/>
      <c r="J176" s="120"/>
      <c r="K176" s="120"/>
      <c r="L176" s="120"/>
      <c r="M176" s="120"/>
      <c r="N176" s="49"/>
      <c r="O176" s="49"/>
      <c r="P176" s="49"/>
      <c r="Q176" s="49"/>
      <c r="R176" s="49"/>
      <c r="S176" s="7"/>
      <c r="T176" s="136"/>
    </row>
    <row r="177" spans="1:20" ht="15" customHeight="1" x14ac:dyDescent="0.4">
      <c r="A177" s="30">
        <v>176</v>
      </c>
      <c r="B177" s="33"/>
      <c r="C177" s="52"/>
      <c r="D177" s="52"/>
      <c r="E177" s="49"/>
      <c r="F177" s="133" t="s">
        <v>129</v>
      </c>
      <c r="G177" s="49"/>
      <c r="H177" s="120"/>
      <c r="I177" s="120"/>
      <c r="J177" s="120"/>
      <c r="K177" s="120"/>
      <c r="L177" s="120"/>
      <c r="M177" s="120"/>
      <c r="N177" s="49"/>
      <c r="O177" s="49"/>
      <c r="P177" s="49"/>
      <c r="Q177" s="49"/>
      <c r="R177" s="49"/>
      <c r="S177" s="7"/>
      <c r="T177" s="136"/>
    </row>
    <row r="178" spans="1:20" ht="15" customHeight="1" x14ac:dyDescent="0.4">
      <c r="A178" s="30">
        <v>177</v>
      </c>
      <c r="B178" s="33"/>
      <c r="C178" s="52"/>
      <c r="D178" s="52"/>
      <c r="E178" s="49"/>
      <c r="F178" s="133" t="s">
        <v>129</v>
      </c>
      <c r="G178" s="49"/>
      <c r="H178" s="120"/>
      <c r="I178" s="120"/>
      <c r="J178" s="120"/>
      <c r="K178" s="120"/>
      <c r="L178" s="120"/>
      <c r="M178" s="120"/>
      <c r="N178" s="49"/>
      <c r="O178" s="49"/>
      <c r="P178" s="49"/>
      <c r="Q178" s="49"/>
      <c r="R178" s="49"/>
      <c r="S178" s="7"/>
      <c r="T178" s="136"/>
    </row>
    <row r="179" spans="1:20" ht="15" customHeight="1" x14ac:dyDescent="0.4">
      <c r="A179" s="30">
        <v>178</v>
      </c>
      <c r="B179" s="33"/>
      <c r="C179" s="52"/>
      <c r="D179" s="52"/>
      <c r="E179" s="49"/>
      <c r="F179" s="133" t="s">
        <v>129</v>
      </c>
      <c r="G179" s="49"/>
      <c r="H179" s="120"/>
      <c r="I179" s="120"/>
      <c r="J179" s="120"/>
      <c r="K179" s="120"/>
      <c r="L179" s="120"/>
      <c r="M179" s="120"/>
      <c r="N179" s="49"/>
      <c r="O179" s="49"/>
      <c r="P179" s="49"/>
      <c r="Q179" s="49"/>
      <c r="R179" s="49"/>
      <c r="S179" s="7"/>
      <c r="T179" s="136"/>
    </row>
    <row r="180" spans="1:20" s="6" customFormat="1" ht="15" customHeight="1" x14ac:dyDescent="0.4">
      <c r="A180" s="30">
        <v>179</v>
      </c>
      <c r="B180" s="33"/>
      <c r="C180" s="52"/>
      <c r="D180" s="52"/>
      <c r="E180" s="83"/>
      <c r="F180" s="68" t="s">
        <v>105</v>
      </c>
      <c r="G180" s="83"/>
      <c r="H180" s="91"/>
      <c r="I180" s="91"/>
      <c r="J180" s="89"/>
      <c r="K180" s="89"/>
      <c r="L180" s="89"/>
      <c r="M180" s="91"/>
      <c r="N180" s="49"/>
      <c r="O180" s="50"/>
      <c r="P180" s="50"/>
      <c r="Q180" s="49"/>
      <c r="R180" s="49"/>
      <c r="S180" s="7"/>
      <c r="T180" s="136"/>
    </row>
    <row r="181" spans="1:20" ht="15" customHeight="1" thickBot="1" x14ac:dyDescent="0.45">
      <c r="A181" s="30">
        <v>180</v>
      </c>
      <c r="B181" s="33"/>
      <c r="C181" s="52"/>
      <c r="D181" s="52"/>
      <c r="E181" s="49"/>
      <c r="F181" s="52" t="s">
        <v>155</v>
      </c>
      <c r="G181" s="49"/>
      <c r="H181" s="120"/>
      <c r="I181" s="120"/>
      <c r="J181" s="120"/>
      <c r="K181" s="120"/>
      <c r="L181" s="120"/>
      <c r="M181" s="120"/>
      <c r="N181" s="49"/>
      <c r="O181" s="49"/>
      <c r="P181" s="49"/>
      <c r="Q181" s="49"/>
      <c r="R181" s="49"/>
      <c r="S181" s="7"/>
      <c r="T181" s="136"/>
    </row>
    <row r="182" spans="1:20" ht="15" customHeight="1" thickBot="1" x14ac:dyDescent="0.45">
      <c r="A182" s="30">
        <v>181</v>
      </c>
      <c r="B182" s="33"/>
      <c r="C182" s="52"/>
      <c r="D182" s="80"/>
      <c r="E182" s="78" t="s">
        <v>154</v>
      </c>
      <c r="F182" s="52"/>
      <c r="G182" s="49"/>
      <c r="H182" s="121">
        <f t="shared" ref="H182:M182" si="40">SUM(H175:H179,H181)</f>
        <v>0</v>
      </c>
      <c r="I182" s="121">
        <f t="shared" si="40"/>
        <v>0</v>
      </c>
      <c r="J182" s="121">
        <f t="shared" si="40"/>
        <v>0</v>
      </c>
      <c r="K182" s="121">
        <f t="shared" si="40"/>
        <v>0</v>
      </c>
      <c r="L182" s="121">
        <f t="shared" si="40"/>
        <v>0</v>
      </c>
      <c r="M182" s="121">
        <f t="shared" si="40"/>
        <v>0</v>
      </c>
      <c r="N182" s="49"/>
      <c r="O182" s="49"/>
      <c r="P182" s="49"/>
      <c r="Q182" s="49"/>
      <c r="R182" s="49"/>
      <c r="S182" s="7"/>
      <c r="T182" s="136"/>
    </row>
    <row r="183" spans="1:20" ht="15" customHeight="1" x14ac:dyDescent="0.4">
      <c r="A183" s="30">
        <v>182</v>
      </c>
      <c r="B183" s="33"/>
      <c r="C183" s="52"/>
      <c r="D183" s="77" t="s">
        <v>156</v>
      </c>
      <c r="E183" s="52"/>
      <c r="F183" s="49"/>
      <c r="G183" s="49"/>
      <c r="H183" s="49"/>
      <c r="I183" s="49"/>
      <c r="J183" s="49"/>
      <c r="K183" s="49"/>
      <c r="L183" s="49"/>
      <c r="M183" s="49"/>
      <c r="N183" s="49"/>
      <c r="O183" s="49"/>
      <c r="P183" s="49"/>
      <c r="Q183" s="49"/>
      <c r="R183" s="49"/>
      <c r="S183" s="7"/>
      <c r="T183" s="136"/>
    </row>
    <row r="184" spans="1:20" ht="15" customHeight="1" x14ac:dyDescent="0.4">
      <c r="A184" s="30">
        <v>183</v>
      </c>
      <c r="B184" s="33"/>
      <c r="C184" s="52"/>
      <c r="D184" s="52"/>
      <c r="E184" s="49"/>
      <c r="F184" s="85" t="s">
        <v>128</v>
      </c>
      <c r="G184" s="49"/>
      <c r="H184" s="49"/>
      <c r="I184" s="49"/>
      <c r="J184" s="49"/>
      <c r="K184" s="49"/>
      <c r="L184" s="49"/>
      <c r="M184" s="49"/>
      <c r="N184" s="49"/>
      <c r="O184" s="49"/>
      <c r="P184" s="49"/>
      <c r="Q184" s="49"/>
      <c r="R184" s="49"/>
      <c r="S184" s="7"/>
      <c r="T184" s="136"/>
    </row>
    <row r="185" spans="1:20" ht="15" customHeight="1" x14ac:dyDescent="0.4">
      <c r="A185" s="30">
        <v>184</v>
      </c>
      <c r="B185" s="33"/>
      <c r="C185" s="52"/>
      <c r="D185" s="52"/>
      <c r="E185" s="49"/>
      <c r="F185" s="133" t="s">
        <v>129</v>
      </c>
      <c r="G185" s="49"/>
      <c r="H185" s="120"/>
      <c r="I185" s="120"/>
      <c r="J185" s="120"/>
      <c r="K185" s="120"/>
      <c r="L185" s="120"/>
      <c r="M185" s="120"/>
      <c r="N185" s="49"/>
      <c r="O185" s="49"/>
      <c r="P185" s="49"/>
      <c r="Q185" s="49"/>
      <c r="R185" s="49"/>
      <c r="S185" s="7"/>
      <c r="T185" s="136"/>
    </row>
    <row r="186" spans="1:20" ht="15" customHeight="1" x14ac:dyDescent="0.4">
      <c r="A186" s="30">
        <v>185</v>
      </c>
      <c r="B186" s="33"/>
      <c r="C186" s="52"/>
      <c r="D186" s="52"/>
      <c r="E186" s="49"/>
      <c r="F186" s="133" t="s">
        <v>129</v>
      </c>
      <c r="G186" s="49"/>
      <c r="H186" s="120"/>
      <c r="I186" s="120"/>
      <c r="J186" s="120"/>
      <c r="K186" s="120"/>
      <c r="L186" s="120"/>
      <c r="M186" s="120"/>
      <c r="N186" s="49"/>
      <c r="O186" s="49"/>
      <c r="P186" s="49"/>
      <c r="Q186" s="49"/>
      <c r="R186" s="49"/>
      <c r="S186" s="7"/>
      <c r="T186" s="136"/>
    </row>
    <row r="187" spans="1:20" ht="15" customHeight="1" x14ac:dyDescent="0.4">
      <c r="A187" s="30">
        <v>186</v>
      </c>
      <c r="B187" s="33"/>
      <c r="C187" s="52"/>
      <c r="D187" s="52"/>
      <c r="E187" s="49"/>
      <c r="F187" s="133" t="s">
        <v>129</v>
      </c>
      <c r="G187" s="49"/>
      <c r="H187" s="120"/>
      <c r="I187" s="120"/>
      <c r="J187" s="120"/>
      <c r="K187" s="120"/>
      <c r="L187" s="120"/>
      <c r="M187" s="120"/>
      <c r="N187" s="49"/>
      <c r="O187" s="49"/>
      <c r="P187" s="49"/>
      <c r="Q187" s="49"/>
      <c r="R187" s="49"/>
      <c r="S187" s="7"/>
      <c r="T187" s="136"/>
    </row>
    <row r="188" spans="1:20" ht="15" customHeight="1" x14ac:dyDescent="0.4">
      <c r="A188" s="30">
        <v>187</v>
      </c>
      <c r="B188" s="33"/>
      <c r="C188" s="52"/>
      <c r="D188" s="52"/>
      <c r="E188" s="49"/>
      <c r="F188" s="133" t="s">
        <v>129</v>
      </c>
      <c r="G188" s="49"/>
      <c r="H188" s="120"/>
      <c r="I188" s="120"/>
      <c r="J188" s="120"/>
      <c r="K188" s="120"/>
      <c r="L188" s="120"/>
      <c r="M188" s="120"/>
      <c r="N188" s="49"/>
      <c r="O188" s="49"/>
      <c r="P188" s="49"/>
      <c r="Q188" s="49"/>
      <c r="R188" s="49"/>
      <c r="S188" s="7"/>
      <c r="T188" s="136"/>
    </row>
    <row r="189" spans="1:20" ht="15" customHeight="1" x14ac:dyDescent="0.4">
      <c r="A189" s="30">
        <v>188</v>
      </c>
      <c r="B189" s="33"/>
      <c r="C189" s="52"/>
      <c r="D189" s="52"/>
      <c r="E189" s="49"/>
      <c r="F189" s="133" t="s">
        <v>129</v>
      </c>
      <c r="G189" s="49"/>
      <c r="H189" s="120"/>
      <c r="I189" s="120"/>
      <c r="J189" s="120"/>
      <c r="K189" s="120"/>
      <c r="L189" s="120"/>
      <c r="M189" s="120"/>
      <c r="N189" s="49"/>
      <c r="O189" s="49"/>
      <c r="P189" s="49"/>
      <c r="Q189" s="49"/>
      <c r="R189" s="49"/>
      <c r="S189" s="7"/>
      <c r="T189" s="136"/>
    </row>
    <row r="190" spans="1:20" s="6" customFormat="1" ht="15" customHeight="1" x14ac:dyDescent="0.4">
      <c r="A190" s="30">
        <v>189</v>
      </c>
      <c r="B190" s="33"/>
      <c r="C190" s="52"/>
      <c r="D190" s="52"/>
      <c r="E190" s="83"/>
      <c r="F190" s="68" t="s">
        <v>105</v>
      </c>
      <c r="G190" s="83"/>
      <c r="H190" s="91"/>
      <c r="I190" s="91"/>
      <c r="J190" s="89"/>
      <c r="K190" s="89"/>
      <c r="L190" s="89"/>
      <c r="M190" s="91"/>
      <c r="N190" s="49"/>
      <c r="O190" s="50"/>
      <c r="P190" s="50"/>
      <c r="Q190" s="49"/>
      <c r="R190" s="49"/>
      <c r="S190" s="7"/>
      <c r="T190" s="136"/>
    </row>
    <row r="191" spans="1:20" ht="15" customHeight="1" thickBot="1" x14ac:dyDescent="0.45">
      <c r="A191" s="30">
        <v>190</v>
      </c>
      <c r="B191" s="33"/>
      <c r="C191" s="52"/>
      <c r="D191" s="52"/>
      <c r="E191" s="49"/>
      <c r="F191" s="52" t="s">
        <v>157</v>
      </c>
      <c r="G191" s="49"/>
      <c r="H191" s="120"/>
      <c r="I191" s="120"/>
      <c r="J191" s="120"/>
      <c r="K191" s="120"/>
      <c r="L191" s="120"/>
      <c r="M191" s="120"/>
      <c r="N191" s="49"/>
      <c r="O191" s="49"/>
      <c r="P191" s="49"/>
      <c r="Q191" s="49"/>
      <c r="R191" s="49"/>
      <c r="S191" s="7"/>
      <c r="T191" s="136"/>
    </row>
    <row r="192" spans="1:20" ht="15" customHeight="1" thickBot="1" x14ac:dyDescent="0.45">
      <c r="A192" s="30">
        <v>191</v>
      </c>
      <c r="B192" s="33"/>
      <c r="C192" s="52"/>
      <c r="D192" s="80"/>
      <c r="E192" s="78" t="s">
        <v>156</v>
      </c>
      <c r="F192" s="52"/>
      <c r="G192" s="49"/>
      <c r="H192" s="121">
        <f t="shared" ref="H192:M192" si="41">SUM(H185:H189,H191)</f>
        <v>0</v>
      </c>
      <c r="I192" s="121">
        <f t="shared" si="41"/>
        <v>0</v>
      </c>
      <c r="J192" s="121">
        <f t="shared" si="41"/>
        <v>0</v>
      </c>
      <c r="K192" s="121">
        <f t="shared" si="41"/>
        <v>0</v>
      </c>
      <c r="L192" s="121">
        <f t="shared" si="41"/>
        <v>0</v>
      </c>
      <c r="M192" s="121">
        <f t="shared" si="41"/>
        <v>0</v>
      </c>
      <c r="N192" s="49"/>
      <c r="O192" s="49"/>
      <c r="P192" s="49"/>
      <c r="Q192" s="49"/>
      <c r="R192" s="49"/>
      <c r="S192" s="7"/>
      <c r="T192" s="136"/>
    </row>
    <row r="193" spans="1:20" ht="15" customHeight="1" thickBot="1" x14ac:dyDescent="0.45">
      <c r="A193" s="30">
        <v>192</v>
      </c>
      <c r="B193" s="33"/>
      <c r="C193" s="52"/>
      <c r="D193" s="77"/>
      <c r="E193" s="52"/>
      <c r="F193" s="49"/>
      <c r="G193" s="49"/>
      <c r="H193" s="89"/>
      <c r="I193" s="89"/>
      <c r="J193" s="89"/>
      <c r="K193" s="89"/>
      <c r="L193" s="89"/>
      <c r="M193" s="89"/>
      <c r="N193" s="49"/>
      <c r="O193" s="49"/>
      <c r="P193" s="49"/>
      <c r="Q193" s="49"/>
      <c r="R193" s="49"/>
      <c r="S193" s="7"/>
      <c r="T193" s="136"/>
    </row>
    <row r="194" spans="1:20" ht="15" customHeight="1" thickBot="1" x14ac:dyDescent="0.45">
      <c r="A194" s="30">
        <v>193</v>
      </c>
      <c r="B194" s="33"/>
      <c r="C194" s="52"/>
      <c r="D194" s="80"/>
      <c r="E194" s="78" t="s">
        <v>72</v>
      </c>
      <c r="F194" s="49"/>
      <c r="G194" s="49"/>
      <c r="H194" s="121">
        <f t="shared" ref="H194:M194" si="42">H192+H182</f>
        <v>0</v>
      </c>
      <c r="I194" s="121">
        <f t="shared" si="42"/>
        <v>0</v>
      </c>
      <c r="J194" s="121">
        <f t="shared" si="42"/>
        <v>0</v>
      </c>
      <c r="K194" s="121">
        <f t="shared" si="42"/>
        <v>0</v>
      </c>
      <c r="L194" s="121">
        <f t="shared" si="42"/>
        <v>0</v>
      </c>
      <c r="M194" s="121">
        <f t="shared" si="42"/>
        <v>0</v>
      </c>
      <c r="N194" s="49"/>
      <c r="O194" s="49"/>
      <c r="P194" s="49"/>
      <c r="Q194" s="49"/>
      <c r="R194" s="49"/>
      <c r="S194" s="7"/>
      <c r="T194" s="136" t="s">
        <v>158</v>
      </c>
    </row>
    <row r="195" spans="1:20" x14ac:dyDescent="0.4">
      <c r="A195" s="30">
        <v>194</v>
      </c>
      <c r="B195" s="41"/>
      <c r="C195" s="10"/>
      <c r="D195" s="10"/>
      <c r="E195" s="10"/>
      <c r="F195" s="10"/>
      <c r="G195" s="10"/>
      <c r="H195" s="10"/>
      <c r="I195" s="10"/>
      <c r="J195" s="10"/>
      <c r="K195" s="10"/>
      <c r="L195" s="10"/>
      <c r="M195" s="10"/>
      <c r="N195" s="10"/>
      <c r="O195" s="10"/>
      <c r="P195" s="10"/>
      <c r="Q195" s="10"/>
      <c r="R195" s="10"/>
      <c r="S195" s="11"/>
      <c r="T195" s="136"/>
    </row>
  </sheetData>
  <sheetProtection formatRows="0" insertRows="0"/>
  <mergeCells count="9">
    <mergeCell ref="P2:R2"/>
    <mergeCell ref="P3:R3"/>
    <mergeCell ref="C79:D79"/>
    <mergeCell ref="C80:D80"/>
    <mergeCell ref="H72:H73"/>
    <mergeCell ref="A5:R5"/>
    <mergeCell ref="C78:D78"/>
    <mergeCell ref="C76:D76"/>
    <mergeCell ref="C77:D77"/>
  </mergeCells>
  <dataValidations xWindow="887" yWindow="681" count="3">
    <dataValidation type="custom" allowBlank="1" showInputMessage="1" showErrorMessage="1" error="Decimal values larger than or equal to 0 and the text &quot;N/A&quot; are accepted" prompt="Please enter a number larger than or equal to 0. _x000a_Enter &quot;N/A&quot; if this does not apply." sqref="T48:T50" xr:uid="{00000000-0002-0000-0300-000000000000}">
      <formula1>OR(AND(ISNUMBER(T48),T48&gt;=0),AND(ISTEXT(T48),T48="N/A"))</formula1>
    </dataValidation>
    <dataValidation type="custom" allowBlank="1" showInputMessage="1" showErrorMessage="1" error="Decimal values larger than or equal to 0 and the text &quot;N/A&quot; are accepted" prompt="Please enter a number larger than or equal to 0. _x000a_Enter &quot;N/A&quot; if this does not apply" sqref="H48:R52" xr:uid="{00000000-0002-0000-0300-000001000000}">
      <formula1>OR(AND(ISNUMBER(H48),H48&gt;=0),AND(ISTEXT(H48),H48="N/A"))</formula1>
    </dataValidation>
    <dataValidation allowBlank="1" showInputMessage="1" showErrorMessage="1" prompt="Please enter text" sqref="F115:F119 F185:F189 F130:F134 F145:F149 F159:F163 F175:F179 F76:F80" xr:uid="{00000000-0002-0000-0300-000002000000}"/>
  </dataValidations>
  <pageMargins left="0.70866141732283472" right="0.70866141732283472" top="0.74803149606299213" bottom="0.74803149606299213" header="0.31496062992125984" footer="0.31496062992125984"/>
  <pageSetup paperSize="9" scale="45" fitToHeight="4" orientation="landscape" cellComments="asDisplayed" r:id="rId2"/>
  <rowBreaks count="3" manualBreakCount="3">
    <brk id="52" max="18" man="1"/>
    <brk id="96" max="18" man="1"/>
    <brk id="140" max="1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3">
    <tabColor rgb="FF92D050"/>
    <pageSetUpPr fitToPage="1"/>
  </sheetPr>
  <dimension ref="A1:T56"/>
  <sheetViews>
    <sheetView showGridLines="0" tabSelected="1" view="pageBreakPreview" topLeftCell="A29" zoomScale="70" zoomScaleNormal="50" zoomScaleSheetLayoutView="70" workbookViewId="0">
      <selection activeCell="E56" sqref="E56"/>
    </sheetView>
  </sheetViews>
  <sheetFormatPr defaultRowHeight="13.15" x14ac:dyDescent="0.4"/>
  <cols>
    <col min="1" max="1" width="4.140625" customWidth="1"/>
    <col min="2" max="2" width="3.5703125" customWidth="1"/>
    <col min="3" max="3" width="6.140625" customWidth="1"/>
    <col min="4" max="4" width="2.28515625" customWidth="1"/>
    <col min="5" max="5" width="52.42578125" customWidth="1"/>
    <col min="6" max="6" width="3" customWidth="1"/>
    <col min="7" max="8" width="3.28515625" customWidth="1"/>
    <col min="9" max="19" width="16.140625" customWidth="1"/>
    <col min="20" max="20" width="2.28515625" customWidth="1"/>
  </cols>
  <sheetData>
    <row r="1" spans="1:20" ht="15" customHeight="1" x14ac:dyDescent="0.4">
      <c r="A1" s="17"/>
      <c r="B1" s="18"/>
      <c r="C1" s="18"/>
      <c r="D1" s="18"/>
      <c r="E1" s="18"/>
      <c r="F1" s="18"/>
      <c r="G1" s="18"/>
      <c r="H1" s="18"/>
      <c r="I1" s="18"/>
      <c r="J1" s="18"/>
      <c r="K1" s="18"/>
      <c r="L1" s="18"/>
      <c r="M1" s="18"/>
      <c r="N1" s="18"/>
      <c r="O1" s="18"/>
      <c r="P1" s="18"/>
      <c r="Q1" s="18"/>
      <c r="R1" s="18"/>
      <c r="S1" s="18"/>
      <c r="T1" s="19"/>
    </row>
    <row r="2" spans="1:20" ht="18" customHeight="1" x14ac:dyDescent="0.5">
      <c r="A2" s="20"/>
      <c r="B2" s="37"/>
      <c r="C2" s="37"/>
      <c r="D2" s="37"/>
      <c r="E2" s="37"/>
      <c r="F2" s="37"/>
      <c r="G2" s="37"/>
      <c r="H2" s="37"/>
      <c r="I2" s="37"/>
      <c r="J2" s="37"/>
      <c r="K2" s="37"/>
      <c r="L2" s="37"/>
      <c r="M2" s="37"/>
      <c r="N2" s="37"/>
      <c r="O2" s="15"/>
      <c r="P2" s="31" t="s">
        <v>4</v>
      </c>
      <c r="Q2" s="209" t="str">
        <f>IF(NOT(ISBLANK(CoverSheet!$C$8)),CoverSheet!$C$8,"")</f>
        <v/>
      </c>
      <c r="R2" s="209"/>
      <c r="S2" s="209"/>
      <c r="T2" s="12"/>
    </row>
    <row r="3" spans="1:20" ht="18" customHeight="1" x14ac:dyDescent="0.5">
      <c r="A3" s="20"/>
      <c r="B3" s="37"/>
      <c r="C3" s="37"/>
      <c r="D3" s="37"/>
      <c r="E3" s="37"/>
      <c r="F3" s="37"/>
      <c r="G3" s="37"/>
      <c r="H3" s="37"/>
      <c r="I3" s="37"/>
      <c r="J3" s="37"/>
      <c r="K3" s="37"/>
      <c r="L3" s="37"/>
      <c r="M3" s="37"/>
      <c r="N3" s="37"/>
      <c r="O3" s="15"/>
      <c r="P3" s="31" t="s">
        <v>45</v>
      </c>
      <c r="Q3" s="219" t="str">
        <f>IF(ISNUMBER(CoverSheet!$C$12),TEXT(CoverSheet!$C$12,"_([$-1409]d mmmm yyyy;_(@")&amp;" –"&amp;TEXT(DATE(YEAR(CoverSheet!$C$12)+10,MONTH(CoverSheet!$C$12),DAY(CoverSheet!$C$12)-1),"_([$-1409]d mmmm yyyy;_(@"),"")</f>
        <v/>
      </c>
      <c r="R3" s="219"/>
      <c r="S3" s="219"/>
      <c r="T3" s="12"/>
    </row>
    <row r="4" spans="1:20" ht="21" x14ac:dyDescent="0.65">
      <c r="A4" s="54" t="s">
        <v>159</v>
      </c>
      <c r="B4" s="40"/>
      <c r="C4" s="37"/>
      <c r="D4" s="37"/>
      <c r="E4" s="37"/>
      <c r="F4" s="37"/>
      <c r="G4" s="37"/>
      <c r="H4" s="37"/>
      <c r="I4" s="37"/>
      <c r="J4" s="37"/>
      <c r="K4" s="37"/>
      <c r="L4" s="37"/>
      <c r="M4" s="37"/>
      <c r="N4" s="37"/>
      <c r="O4" s="37"/>
      <c r="P4" s="38"/>
      <c r="Q4" s="37"/>
      <c r="R4" s="37"/>
      <c r="S4" s="37"/>
      <c r="T4" s="12"/>
    </row>
    <row r="5" spans="1:20" ht="46.5" customHeight="1" x14ac:dyDescent="0.4">
      <c r="A5" s="216" t="s">
        <v>160</v>
      </c>
      <c r="B5" s="217"/>
      <c r="C5" s="217"/>
      <c r="D5" s="217"/>
      <c r="E5" s="217"/>
      <c r="F5" s="217"/>
      <c r="G5" s="217"/>
      <c r="H5" s="217"/>
      <c r="I5" s="217"/>
      <c r="J5" s="217"/>
      <c r="K5" s="217"/>
      <c r="L5" s="217"/>
      <c r="M5" s="217"/>
      <c r="N5" s="217"/>
      <c r="O5" s="217"/>
      <c r="P5" s="217"/>
      <c r="Q5" s="217"/>
      <c r="R5" s="217"/>
      <c r="S5" s="217"/>
      <c r="T5" s="32"/>
    </row>
    <row r="6" spans="1:20" ht="15" customHeight="1" x14ac:dyDescent="0.4">
      <c r="A6" s="25" t="s">
        <v>48</v>
      </c>
      <c r="B6" s="38"/>
      <c r="C6" s="38"/>
      <c r="D6" s="37"/>
      <c r="E6" s="37"/>
      <c r="F6" s="37"/>
      <c r="G6" s="37"/>
      <c r="H6" s="37"/>
      <c r="I6" s="37"/>
      <c r="J6" s="37"/>
      <c r="K6" s="37"/>
      <c r="L6" s="37"/>
      <c r="M6" s="37"/>
      <c r="N6" s="37"/>
      <c r="O6" s="37"/>
      <c r="P6" s="37"/>
      <c r="Q6" s="37"/>
      <c r="R6" s="37"/>
      <c r="S6" s="37"/>
      <c r="T6" s="12"/>
    </row>
    <row r="7" spans="1:20" ht="15" customHeight="1" x14ac:dyDescent="0.4">
      <c r="A7" s="30">
        <v>7</v>
      </c>
      <c r="B7" s="33"/>
      <c r="C7" s="50"/>
      <c r="D7" s="49"/>
      <c r="E7" s="49"/>
      <c r="F7" s="49"/>
      <c r="G7" s="49"/>
      <c r="H7" s="21"/>
      <c r="I7" s="21" t="s">
        <v>49</v>
      </c>
      <c r="J7" s="21" t="s">
        <v>50</v>
      </c>
      <c r="K7" s="21" t="s">
        <v>51</v>
      </c>
      <c r="L7" s="21" t="s">
        <v>52</v>
      </c>
      <c r="M7" s="21" t="s">
        <v>53</v>
      </c>
      <c r="N7" s="21" t="s">
        <v>54</v>
      </c>
      <c r="O7" s="21" t="s">
        <v>55</v>
      </c>
      <c r="P7" s="21" t="s">
        <v>56</v>
      </c>
      <c r="Q7" s="21" t="s">
        <v>57</v>
      </c>
      <c r="R7" s="21" t="s">
        <v>58</v>
      </c>
      <c r="S7" s="21" t="s">
        <v>59</v>
      </c>
      <c r="T7" s="7"/>
    </row>
    <row r="8" spans="1:20" ht="15" customHeight="1" x14ac:dyDescent="0.4">
      <c r="A8" s="30">
        <v>8</v>
      </c>
      <c r="B8" s="33"/>
      <c r="C8" s="93"/>
      <c r="D8" s="49"/>
      <c r="E8" s="49"/>
      <c r="F8" s="49"/>
      <c r="G8" s="49"/>
      <c r="H8" s="145" t="str">
        <f>IF(ISNUMBER(CoverSheet!$C$12),"for year ended","")</f>
        <v/>
      </c>
      <c r="I8" s="94" t="str">
        <f>IF(ISNUMBER(CoverSheet!$C$12),DATE(YEAR(CoverSheet!$C$12),MONTH(CoverSheet!$C$12),DAY(CoverSheet!$C$12))-1,"")</f>
        <v/>
      </c>
      <c r="J8" s="94" t="str">
        <f>IF(ISNUMBER(CoverSheet!$C$12),DATE(YEAR(CoverSheet!$C$12)+1,MONTH(CoverSheet!$C$12),DAY(CoverSheet!$C$12))-1,"")</f>
        <v/>
      </c>
      <c r="K8" s="94" t="str">
        <f>IF(ISNUMBER(CoverSheet!$C$12),DATE(YEAR(CoverSheet!$C$12)+2,MONTH(CoverSheet!$C$12),DAY(CoverSheet!$C$12))-1,"")</f>
        <v/>
      </c>
      <c r="L8" s="94" t="str">
        <f>IF(ISNUMBER(CoverSheet!$C$12),DATE(YEAR(CoverSheet!$C$12)+3,MONTH(CoverSheet!$C$12),DAY(CoverSheet!$C$12))-1,"")</f>
        <v/>
      </c>
      <c r="M8" s="94" t="str">
        <f>IF(ISNUMBER(CoverSheet!$C$12),DATE(YEAR(CoverSheet!$C$12)+4,MONTH(CoverSheet!$C$12),DAY(CoverSheet!$C$12))-1,"")</f>
        <v/>
      </c>
      <c r="N8" s="94" t="str">
        <f>IF(ISNUMBER(CoverSheet!$C$12),DATE(YEAR(CoverSheet!$C$12)+5,MONTH(CoverSheet!$C$12),DAY(CoverSheet!$C$12))-1,"")</f>
        <v/>
      </c>
      <c r="O8" s="94" t="str">
        <f>IF(ISNUMBER(CoverSheet!$C$12),DATE(YEAR(CoverSheet!$C$12)+6,MONTH(CoverSheet!$C$12),DAY(CoverSheet!$C$12))-1,"")</f>
        <v/>
      </c>
      <c r="P8" s="94" t="str">
        <f>IF(ISNUMBER(CoverSheet!$C$12),DATE(YEAR(CoverSheet!$C$12)+7,MONTH(CoverSheet!$C$12),DAY(CoverSheet!$C$12))-1,"")</f>
        <v/>
      </c>
      <c r="Q8" s="94" t="str">
        <f>IF(ISNUMBER(CoverSheet!$C$12),DATE(YEAR(CoverSheet!$C$12)+8,MONTH(CoverSheet!$C$12),DAY(CoverSheet!$C$12))-1,"")</f>
        <v/>
      </c>
      <c r="R8" s="94" t="str">
        <f>IF(ISNUMBER(CoverSheet!$C$12),DATE(YEAR(CoverSheet!$C$12)+9,MONTH(CoverSheet!$C$12),DAY(CoverSheet!$C$12))-1,"")</f>
        <v/>
      </c>
      <c r="S8" s="94" t="str">
        <f>IF(ISNUMBER(CoverSheet!$C$12),DATE(YEAR(CoverSheet!$C$12)+10,MONTH(CoverSheet!$C$12),DAY(CoverSheet!$C$12))-1,"")</f>
        <v/>
      </c>
      <c r="T8" s="7"/>
    </row>
    <row r="9" spans="1:20" ht="30" customHeight="1" x14ac:dyDescent="0.5">
      <c r="A9" s="30">
        <v>9</v>
      </c>
      <c r="B9" s="33"/>
      <c r="C9" s="73" t="s">
        <v>161</v>
      </c>
      <c r="D9" s="93"/>
      <c r="E9" s="49"/>
      <c r="F9" s="49"/>
      <c r="G9" s="49"/>
      <c r="H9" s="46"/>
      <c r="I9" s="44" t="s">
        <v>61</v>
      </c>
      <c r="J9" s="94"/>
      <c r="K9" s="94"/>
      <c r="L9" s="94"/>
      <c r="M9" s="94"/>
      <c r="N9" s="94"/>
      <c r="O9" s="94"/>
      <c r="P9" s="94"/>
      <c r="Q9" s="94"/>
      <c r="R9" s="94"/>
      <c r="S9" s="46"/>
      <c r="T9" s="7"/>
    </row>
    <row r="10" spans="1:20" ht="15" customHeight="1" x14ac:dyDescent="0.4">
      <c r="A10" s="30">
        <v>10</v>
      </c>
      <c r="B10" s="33"/>
      <c r="C10" s="77"/>
      <c r="D10" s="77"/>
      <c r="E10" s="52" t="s">
        <v>162</v>
      </c>
      <c r="F10" s="52"/>
      <c r="G10" s="52"/>
      <c r="H10" s="49"/>
      <c r="I10" s="120"/>
      <c r="J10" s="120"/>
      <c r="K10" s="120"/>
      <c r="L10" s="120"/>
      <c r="M10" s="120"/>
      <c r="N10" s="120"/>
      <c r="O10" s="120"/>
      <c r="P10" s="120"/>
      <c r="Q10" s="120"/>
      <c r="R10" s="120"/>
      <c r="S10" s="120"/>
      <c r="T10" s="7"/>
    </row>
    <row r="11" spans="1:20" ht="15" customHeight="1" x14ac:dyDescent="0.4">
      <c r="A11" s="30">
        <v>11</v>
      </c>
      <c r="B11" s="33"/>
      <c r="C11" s="77"/>
      <c r="D11" s="77"/>
      <c r="E11" s="52" t="s">
        <v>163</v>
      </c>
      <c r="F11" s="52"/>
      <c r="G11" s="52"/>
      <c r="H11" s="49"/>
      <c r="I11" s="120"/>
      <c r="J11" s="120"/>
      <c r="K11" s="120"/>
      <c r="L11" s="120"/>
      <c r="M11" s="120"/>
      <c r="N11" s="120"/>
      <c r="O11" s="120"/>
      <c r="P11" s="120"/>
      <c r="Q11" s="120"/>
      <c r="R11" s="120"/>
      <c r="S11" s="120"/>
      <c r="T11" s="7"/>
    </row>
    <row r="12" spans="1:20" ht="15" customHeight="1" x14ac:dyDescent="0.4">
      <c r="A12" s="30">
        <v>12</v>
      </c>
      <c r="B12" s="33"/>
      <c r="C12" s="77"/>
      <c r="D12" s="77"/>
      <c r="E12" s="52" t="s">
        <v>164</v>
      </c>
      <c r="F12" s="52"/>
      <c r="G12" s="52"/>
      <c r="H12" s="49"/>
      <c r="I12" s="120"/>
      <c r="J12" s="120"/>
      <c r="K12" s="120"/>
      <c r="L12" s="120"/>
      <c r="M12" s="120"/>
      <c r="N12" s="120"/>
      <c r="O12" s="120"/>
      <c r="P12" s="120"/>
      <c r="Q12" s="120"/>
      <c r="R12" s="120"/>
      <c r="S12" s="120"/>
      <c r="T12" s="7"/>
    </row>
    <row r="13" spans="1:20" ht="15" customHeight="1" thickBot="1" x14ac:dyDescent="0.45">
      <c r="A13" s="30">
        <v>13</v>
      </c>
      <c r="B13" s="33"/>
      <c r="C13" s="77"/>
      <c r="D13" s="77"/>
      <c r="E13" s="52" t="s">
        <v>64</v>
      </c>
      <c r="F13" s="52"/>
      <c r="G13" s="52"/>
      <c r="H13" s="49"/>
      <c r="I13" s="120"/>
      <c r="J13" s="120"/>
      <c r="K13" s="120"/>
      <c r="L13" s="120"/>
      <c r="M13" s="120"/>
      <c r="N13" s="120"/>
      <c r="O13" s="120"/>
      <c r="P13" s="120"/>
      <c r="Q13" s="120"/>
      <c r="R13" s="120"/>
      <c r="S13" s="120"/>
      <c r="T13" s="7"/>
    </row>
    <row r="14" spans="1:20" ht="15" customHeight="1" thickBot="1" x14ac:dyDescent="0.45">
      <c r="A14" s="30">
        <v>14</v>
      </c>
      <c r="B14" s="33"/>
      <c r="C14" s="77"/>
      <c r="D14" s="45" t="s">
        <v>165</v>
      </c>
      <c r="E14" s="45"/>
      <c r="F14" s="52"/>
      <c r="G14" s="52"/>
      <c r="H14" s="49"/>
      <c r="I14" s="121">
        <f>SUM(I10:I13)</f>
        <v>0</v>
      </c>
      <c r="J14" s="121">
        <f t="shared" ref="J14:S14" si="0">SUM(J10:J13)</f>
        <v>0</v>
      </c>
      <c r="K14" s="121">
        <f t="shared" si="0"/>
        <v>0</v>
      </c>
      <c r="L14" s="121">
        <f t="shared" si="0"/>
        <v>0</v>
      </c>
      <c r="M14" s="121">
        <f t="shared" si="0"/>
        <v>0</v>
      </c>
      <c r="N14" s="121">
        <f t="shared" si="0"/>
        <v>0</v>
      </c>
      <c r="O14" s="121">
        <f t="shared" si="0"/>
        <v>0</v>
      </c>
      <c r="P14" s="121">
        <f t="shared" si="0"/>
        <v>0</v>
      </c>
      <c r="Q14" s="121">
        <f t="shared" si="0"/>
        <v>0</v>
      </c>
      <c r="R14" s="121">
        <f t="shared" si="0"/>
        <v>0</v>
      </c>
      <c r="S14" s="121">
        <f t="shared" si="0"/>
        <v>0</v>
      </c>
      <c r="T14" s="7"/>
    </row>
    <row r="15" spans="1:20" ht="15" customHeight="1" x14ac:dyDescent="0.4">
      <c r="A15" s="30">
        <v>15</v>
      </c>
      <c r="B15" s="33"/>
      <c r="C15" s="77"/>
      <c r="D15" s="77"/>
      <c r="E15" s="52" t="s">
        <v>166</v>
      </c>
      <c r="F15" s="52"/>
      <c r="G15" s="52"/>
      <c r="H15" s="49"/>
      <c r="I15" s="120"/>
      <c r="J15" s="120"/>
      <c r="K15" s="120"/>
      <c r="L15" s="120"/>
      <c r="M15" s="120"/>
      <c r="N15" s="120"/>
      <c r="O15" s="120"/>
      <c r="P15" s="120"/>
      <c r="Q15" s="120"/>
      <c r="R15" s="120"/>
      <c r="S15" s="120"/>
      <c r="T15" s="7"/>
    </row>
    <row r="16" spans="1:20" ht="15" customHeight="1" thickBot="1" x14ac:dyDescent="0.45">
      <c r="A16" s="30">
        <v>16</v>
      </c>
      <c r="B16" s="33"/>
      <c r="C16" s="77"/>
      <c r="D16" s="77"/>
      <c r="E16" s="52" t="s">
        <v>167</v>
      </c>
      <c r="F16" s="52"/>
      <c r="G16" s="52"/>
      <c r="H16" s="49"/>
      <c r="I16" s="120"/>
      <c r="J16" s="120"/>
      <c r="K16" s="120"/>
      <c r="L16" s="120"/>
      <c r="M16" s="120"/>
      <c r="N16" s="120"/>
      <c r="O16" s="120"/>
      <c r="P16" s="120"/>
      <c r="Q16" s="120"/>
      <c r="R16" s="120"/>
      <c r="S16" s="120"/>
      <c r="T16" s="7"/>
    </row>
    <row r="17" spans="1:20" ht="15" customHeight="1" thickBot="1" x14ac:dyDescent="0.45">
      <c r="A17" s="30">
        <v>17</v>
      </c>
      <c r="B17" s="33"/>
      <c r="C17" s="77"/>
      <c r="D17" s="45" t="s">
        <v>168</v>
      </c>
      <c r="E17" s="45"/>
      <c r="F17" s="52"/>
      <c r="G17" s="52"/>
      <c r="H17" s="49"/>
      <c r="I17" s="121">
        <f>SUM(I15:I16)</f>
        <v>0</v>
      </c>
      <c r="J17" s="121">
        <f t="shared" ref="J17:S17" si="1">SUM(J15:J16)</f>
        <v>0</v>
      </c>
      <c r="K17" s="121">
        <f t="shared" si="1"/>
        <v>0</v>
      </c>
      <c r="L17" s="121">
        <f t="shared" si="1"/>
        <v>0</v>
      </c>
      <c r="M17" s="121">
        <f t="shared" si="1"/>
        <v>0</v>
      </c>
      <c r="N17" s="121">
        <f t="shared" si="1"/>
        <v>0</v>
      </c>
      <c r="O17" s="121">
        <f t="shared" si="1"/>
        <v>0</v>
      </c>
      <c r="P17" s="121">
        <f t="shared" si="1"/>
        <v>0</v>
      </c>
      <c r="Q17" s="121">
        <f t="shared" si="1"/>
        <v>0</v>
      </c>
      <c r="R17" s="121">
        <f t="shared" si="1"/>
        <v>0</v>
      </c>
      <c r="S17" s="121">
        <f t="shared" si="1"/>
        <v>0</v>
      </c>
      <c r="T17" s="7"/>
    </row>
    <row r="18" spans="1:20" ht="15" customHeight="1" thickBot="1" x14ac:dyDescent="0.45">
      <c r="A18" s="30">
        <v>18</v>
      </c>
      <c r="B18" s="33"/>
      <c r="C18" s="77"/>
      <c r="D18" s="78" t="s">
        <v>169</v>
      </c>
      <c r="E18" s="78"/>
      <c r="F18" s="52"/>
      <c r="G18" s="52"/>
      <c r="H18" s="49"/>
      <c r="I18" s="121">
        <f>I14+I17</f>
        <v>0</v>
      </c>
      <c r="J18" s="121">
        <f t="shared" ref="J18:S18" si="2">J14+J17</f>
        <v>0</v>
      </c>
      <c r="K18" s="121">
        <f t="shared" si="2"/>
        <v>0</v>
      </c>
      <c r="L18" s="121">
        <f t="shared" si="2"/>
        <v>0</v>
      </c>
      <c r="M18" s="121">
        <f t="shared" si="2"/>
        <v>0</v>
      </c>
      <c r="N18" s="121">
        <f t="shared" si="2"/>
        <v>0</v>
      </c>
      <c r="O18" s="121">
        <f t="shared" si="2"/>
        <v>0</v>
      </c>
      <c r="P18" s="121">
        <f t="shared" si="2"/>
        <v>0</v>
      </c>
      <c r="Q18" s="121">
        <f t="shared" si="2"/>
        <v>0</v>
      </c>
      <c r="R18" s="121">
        <f t="shared" si="2"/>
        <v>0</v>
      </c>
      <c r="S18" s="121">
        <f t="shared" si="2"/>
        <v>0</v>
      </c>
      <c r="T18" s="7"/>
    </row>
    <row r="19" spans="1:20" ht="43.5" customHeight="1" x14ac:dyDescent="0.4">
      <c r="A19" s="30">
        <v>19</v>
      </c>
      <c r="B19" s="33"/>
      <c r="C19" s="50"/>
      <c r="D19" s="49"/>
      <c r="E19" s="49"/>
      <c r="F19" s="49"/>
      <c r="G19" s="49"/>
      <c r="H19" s="21"/>
      <c r="I19" s="21" t="s">
        <v>49</v>
      </c>
      <c r="J19" s="21" t="s">
        <v>50</v>
      </c>
      <c r="K19" s="21" t="s">
        <v>51</v>
      </c>
      <c r="L19" s="21" t="s">
        <v>52</v>
      </c>
      <c r="M19" s="21" t="s">
        <v>53</v>
      </c>
      <c r="N19" s="21" t="s">
        <v>54</v>
      </c>
      <c r="O19" s="21" t="s">
        <v>55</v>
      </c>
      <c r="P19" s="21" t="s">
        <v>56</v>
      </c>
      <c r="Q19" s="21" t="s">
        <v>57</v>
      </c>
      <c r="R19" s="21" t="s">
        <v>58</v>
      </c>
      <c r="S19" s="21" t="s">
        <v>59</v>
      </c>
      <c r="T19" s="7"/>
    </row>
    <row r="20" spans="1:20" ht="15" customHeight="1" x14ac:dyDescent="0.4">
      <c r="A20" s="30">
        <v>20</v>
      </c>
      <c r="B20" s="33"/>
      <c r="C20" s="93"/>
      <c r="D20" s="49"/>
      <c r="E20" s="49"/>
      <c r="F20" s="49"/>
      <c r="G20" s="49"/>
      <c r="H20" s="143" t="str">
        <f>IF(ISNUMBER(CoverSheet!$C$12),"for year ended","")</f>
        <v/>
      </c>
      <c r="I20" s="94" t="str">
        <f>IF(ISNUMBER(CoverSheet!$C$12),DATE(YEAR(CoverSheet!$C$12),MONTH(CoverSheet!$C$12),DAY(CoverSheet!$C$12))-1,"")</f>
        <v/>
      </c>
      <c r="J20" s="94" t="str">
        <f>IF(ISNUMBER(CoverSheet!$C$12),DATE(YEAR(CoverSheet!$C$12)+1,MONTH(CoverSheet!$C$12),DAY(CoverSheet!$C$12))-1,"")</f>
        <v/>
      </c>
      <c r="K20" s="94" t="str">
        <f>IF(ISNUMBER(CoverSheet!$C$12),DATE(YEAR(CoverSheet!$C$12)+2,MONTH(CoverSheet!$C$12),DAY(CoverSheet!$C$12))-1,"")</f>
        <v/>
      </c>
      <c r="L20" s="94" t="str">
        <f>IF(ISNUMBER(CoverSheet!$C$12),DATE(YEAR(CoverSheet!$C$12)+3,MONTH(CoverSheet!$C$12),DAY(CoverSheet!$C$12))-1,"")</f>
        <v/>
      </c>
      <c r="M20" s="94" t="str">
        <f>IF(ISNUMBER(CoverSheet!$C$12),DATE(YEAR(CoverSheet!$C$12)+4,MONTH(CoverSheet!$C$12),DAY(CoverSheet!$C$12))-1,"")</f>
        <v/>
      </c>
      <c r="N20" s="94" t="str">
        <f>IF(ISNUMBER(CoverSheet!$C$12),DATE(YEAR(CoverSheet!$C$12)+5,MONTH(CoverSheet!$C$12),DAY(CoverSheet!$C$12))-1,"")</f>
        <v/>
      </c>
      <c r="O20" s="94" t="str">
        <f>IF(ISNUMBER(CoverSheet!$C$12),DATE(YEAR(CoverSheet!$C$12)+6,MONTH(CoverSheet!$C$12),DAY(CoverSheet!$C$12))-1,"")</f>
        <v/>
      </c>
      <c r="P20" s="94" t="str">
        <f>IF(ISNUMBER(CoverSheet!$C$12),DATE(YEAR(CoverSheet!$C$12)+7,MONTH(CoverSheet!$C$12),DAY(CoverSheet!$C$12))-1,"")</f>
        <v/>
      </c>
      <c r="Q20" s="94" t="str">
        <f>IF(ISNUMBER(CoverSheet!$C$12),DATE(YEAR(CoverSheet!$C$12)+8,MONTH(CoverSheet!$C$12),DAY(CoverSheet!$C$12))-1,"")</f>
        <v/>
      </c>
      <c r="R20" s="94" t="str">
        <f>IF(ISNUMBER(CoverSheet!$C$12),DATE(YEAR(CoverSheet!$C$12)+9,MONTH(CoverSheet!$C$12),DAY(CoverSheet!$C$12))-1,"")</f>
        <v/>
      </c>
      <c r="S20" s="94" t="str">
        <f>IF(ISNUMBER(CoverSheet!$C$12),DATE(YEAR(CoverSheet!$C$12)+10,MONTH(CoverSheet!$C$12),DAY(CoverSheet!$C$12))-1,"")</f>
        <v/>
      </c>
      <c r="T20" s="7"/>
    </row>
    <row r="21" spans="1:20" ht="30" customHeight="1" x14ac:dyDescent="0.4">
      <c r="A21" s="30">
        <v>21</v>
      </c>
      <c r="B21" s="33"/>
      <c r="C21" s="77"/>
      <c r="D21" s="77"/>
      <c r="E21" s="78"/>
      <c r="F21" s="49"/>
      <c r="G21" s="49"/>
      <c r="H21" s="49"/>
      <c r="I21" s="44" t="s">
        <v>81</v>
      </c>
      <c r="J21" s="49"/>
      <c r="K21" s="49"/>
      <c r="L21" s="49"/>
      <c r="M21" s="49"/>
      <c r="N21" s="49"/>
      <c r="O21" s="49"/>
      <c r="P21" s="49"/>
      <c r="Q21" s="49"/>
      <c r="R21" s="46"/>
      <c r="S21" s="46"/>
      <c r="T21" s="7"/>
    </row>
    <row r="22" spans="1:20" ht="15" customHeight="1" x14ac:dyDescent="0.4">
      <c r="A22" s="30">
        <v>22</v>
      </c>
      <c r="B22" s="33"/>
      <c r="C22" s="77"/>
      <c r="D22" s="77"/>
      <c r="E22" s="50" t="s">
        <v>162</v>
      </c>
      <c r="F22" s="83"/>
      <c r="G22" s="83"/>
      <c r="H22" s="49"/>
      <c r="I22" s="120"/>
      <c r="J22" s="120"/>
      <c r="K22" s="120"/>
      <c r="L22" s="120"/>
      <c r="M22" s="120"/>
      <c r="N22" s="120"/>
      <c r="O22" s="120"/>
      <c r="P22" s="120"/>
      <c r="Q22" s="120"/>
      <c r="R22" s="120"/>
      <c r="S22" s="120"/>
      <c r="T22" s="7"/>
    </row>
    <row r="23" spans="1:20" ht="15" customHeight="1" x14ac:dyDescent="0.4">
      <c r="A23" s="30">
        <v>23</v>
      </c>
      <c r="B23" s="33"/>
      <c r="C23" s="77"/>
      <c r="D23" s="77"/>
      <c r="E23" s="50" t="s">
        <v>163</v>
      </c>
      <c r="F23" s="83"/>
      <c r="G23" s="83"/>
      <c r="H23" s="49"/>
      <c r="I23" s="120"/>
      <c r="J23" s="120"/>
      <c r="K23" s="120"/>
      <c r="L23" s="120"/>
      <c r="M23" s="120"/>
      <c r="N23" s="120"/>
      <c r="O23" s="120"/>
      <c r="P23" s="120"/>
      <c r="Q23" s="120"/>
      <c r="R23" s="120"/>
      <c r="S23" s="120"/>
      <c r="T23" s="7"/>
    </row>
    <row r="24" spans="1:20" ht="15" customHeight="1" x14ac:dyDescent="0.4">
      <c r="A24" s="30">
        <v>24</v>
      </c>
      <c r="B24" s="33"/>
      <c r="C24" s="77"/>
      <c r="D24" s="77"/>
      <c r="E24" s="50" t="s">
        <v>164</v>
      </c>
      <c r="F24" s="83"/>
      <c r="G24" s="83"/>
      <c r="H24" s="49"/>
      <c r="I24" s="120"/>
      <c r="J24" s="120"/>
      <c r="K24" s="120"/>
      <c r="L24" s="120"/>
      <c r="M24" s="120"/>
      <c r="N24" s="120"/>
      <c r="O24" s="120"/>
      <c r="P24" s="120"/>
      <c r="Q24" s="120"/>
      <c r="R24" s="120"/>
      <c r="S24" s="120"/>
      <c r="T24" s="7"/>
    </row>
    <row r="25" spans="1:20" ht="15" customHeight="1" thickBot="1" x14ac:dyDescent="0.45">
      <c r="A25" s="30">
        <v>25</v>
      </c>
      <c r="B25" s="33"/>
      <c r="C25" s="77"/>
      <c r="D25" s="77"/>
      <c r="E25" s="50" t="s">
        <v>64</v>
      </c>
      <c r="F25" s="83"/>
      <c r="G25" s="83"/>
      <c r="H25" s="49"/>
      <c r="I25" s="120"/>
      <c r="J25" s="120"/>
      <c r="K25" s="120"/>
      <c r="L25" s="120"/>
      <c r="M25" s="120"/>
      <c r="N25" s="120"/>
      <c r="O25" s="120"/>
      <c r="P25" s="120"/>
      <c r="Q25" s="120"/>
      <c r="R25" s="120"/>
      <c r="S25" s="120"/>
      <c r="T25" s="7"/>
    </row>
    <row r="26" spans="1:20" ht="15" customHeight="1" thickBot="1" x14ac:dyDescent="0.45">
      <c r="A26" s="30">
        <v>26</v>
      </c>
      <c r="B26" s="33"/>
      <c r="C26" s="77"/>
      <c r="D26" s="45" t="s">
        <v>165</v>
      </c>
      <c r="E26" s="45"/>
      <c r="F26" s="52"/>
      <c r="G26" s="52"/>
      <c r="H26" s="49"/>
      <c r="I26" s="121">
        <f t="shared" ref="I26:S26" si="3">SUM(I22:I25)</f>
        <v>0</v>
      </c>
      <c r="J26" s="121">
        <f t="shared" si="3"/>
        <v>0</v>
      </c>
      <c r="K26" s="121">
        <f t="shared" si="3"/>
        <v>0</v>
      </c>
      <c r="L26" s="121">
        <f t="shared" si="3"/>
        <v>0</v>
      </c>
      <c r="M26" s="121">
        <f t="shared" si="3"/>
        <v>0</v>
      </c>
      <c r="N26" s="121">
        <f t="shared" si="3"/>
        <v>0</v>
      </c>
      <c r="O26" s="121">
        <f t="shared" si="3"/>
        <v>0</v>
      </c>
      <c r="P26" s="121">
        <f t="shared" si="3"/>
        <v>0</v>
      </c>
      <c r="Q26" s="121">
        <f t="shared" si="3"/>
        <v>0</v>
      </c>
      <c r="R26" s="121">
        <f t="shared" si="3"/>
        <v>0</v>
      </c>
      <c r="S26" s="121">
        <f t="shared" si="3"/>
        <v>0</v>
      </c>
      <c r="T26" s="7"/>
    </row>
    <row r="27" spans="1:20" ht="15" customHeight="1" x14ac:dyDescent="0.4">
      <c r="A27" s="30">
        <v>27</v>
      </c>
      <c r="B27" s="33"/>
      <c r="C27" s="77"/>
      <c r="D27" s="77"/>
      <c r="E27" s="50" t="s">
        <v>166</v>
      </c>
      <c r="F27" s="83"/>
      <c r="G27" s="83"/>
      <c r="H27" s="49"/>
      <c r="I27" s="120"/>
      <c r="J27" s="120"/>
      <c r="K27" s="120"/>
      <c r="L27" s="120"/>
      <c r="M27" s="120"/>
      <c r="N27" s="120"/>
      <c r="O27" s="120"/>
      <c r="P27" s="120"/>
      <c r="Q27" s="120"/>
      <c r="R27" s="120"/>
      <c r="S27" s="120"/>
      <c r="T27" s="7"/>
    </row>
    <row r="28" spans="1:20" ht="15" customHeight="1" thickBot="1" x14ac:dyDescent="0.45">
      <c r="A28" s="30">
        <v>28</v>
      </c>
      <c r="B28" s="33"/>
      <c r="C28" s="77"/>
      <c r="D28" s="77"/>
      <c r="E28" s="50" t="s">
        <v>167</v>
      </c>
      <c r="F28" s="83"/>
      <c r="G28" s="83"/>
      <c r="H28" s="49"/>
      <c r="I28" s="120"/>
      <c r="J28" s="120"/>
      <c r="K28" s="120"/>
      <c r="L28" s="120"/>
      <c r="M28" s="120"/>
      <c r="N28" s="120"/>
      <c r="O28" s="120"/>
      <c r="P28" s="120"/>
      <c r="Q28" s="120"/>
      <c r="R28" s="120"/>
      <c r="S28" s="120"/>
      <c r="T28" s="7"/>
    </row>
    <row r="29" spans="1:20" ht="15" customHeight="1" thickBot="1" x14ac:dyDescent="0.45">
      <c r="A29" s="30">
        <v>29</v>
      </c>
      <c r="B29" s="33"/>
      <c r="C29" s="77"/>
      <c r="D29" s="45" t="s">
        <v>168</v>
      </c>
      <c r="E29" s="45"/>
      <c r="F29" s="52"/>
      <c r="G29" s="52"/>
      <c r="H29" s="49"/>
      <c r="I29" s="121">
        <f t="shared" ref="I29:S29" si="4">SUM(I27:I28)</f>
        <v>0</v>
      </c>
      <c r="J29" s="121">
        <f t="shared" si="4"/>
        <v>0</v>
      </c>
      <c r="K29" s="121">
        <f t="shared" si="4"/>
        <v>0</v>
      </c>
      <c r="L29" s="121">
        <f t="shared" si="4"/>
        <v>0</v>
      </c>
      <c r="M29" s="121">
        <f t="shared" si="4"/>
        <v>0</v>
      </c>
      <c r="N29" s="121">
        <f t="shared" si="4"/>
        <v>0</v>
      </c>
      <c r="O29" s="121">
        <f t="shared" si="4"/>
        <v>0</v>
      </c>
      <c r="P29" s="121">
        <f t="shared" si="4"/>
        <v>0</v>
      </c>
      <c r="Q29" s="121">
        <f t="shared" si="4"/>
        <v>0</v>
      </c>
      <c r="R29" s="121">
        <f t="shared" si="4"/>
        <v>0</v>
      </c>
      <c r="S29" s="121">
        <f t="shared" si="4"/>
        <v>0</v>
      </c>
      <c r="T29" s="7"/>
    </row>
    <row r="30" spans="1:20" ht="15" customHeight="1" thickBot="1" x14ac:dyDescent="0.45">
      <c r="A30" s="30">
        <v>30</v>
      </c>
      <c r="B30" s="33"/>
      <c r="C30" s="77"/>
      <c r="D30" s="78" t="s">
        <v>169</v>
      </c>
      <c r="E30" s="78"/>
      <c r="F30" s="83"/>
      <c r="G30" s="83"/>
      <c r="H30" s="49"/>
      <c r="I30" s="121">
        <f>I26+I29</f>
        <v>0</v>
      </c>
      <c r="J30" s="121">
        <f t="shared" ref="J30:S30" si="5">J26+J29</f>
        <v>0</v>
      </c>
      <c r="K30" s="121">
        <f t="shared" si="5"/>
        <v>0</v>
      </c>
      <c r="L30" s="121">
        <f t="shared" si="5"/>
        <v>0</v>
      </c>
      <c r="M30" s="121">
        <f t="shared" si="5"/>
        <v>0</v>
      </c>
      <c r="N30" s="121">
        <f t="shared" si="5"/>
        <v>0</v>
      </c>
      <c r="O30" s="121">
        <f t="shared" si="5"/>
        <v>0</v>
      </c>
      <c r="P30" s="121">
        <f t="shared" si="5"/>
        <v>0</v>
      </c>
      <c r="Q30" s="121">
        <f t="shared" si="5"/>
        <v>0</v>
      </c>
      <c r="R30" s="121">
        <f t="shared" si="5"/>
        <v>0</v>
      </c>
      <c r="S30" s="121">
        <f t="shared" si="5"/>
        <v>0</v>
      </c>
      <c r="T30" s="7"/>
    </row>
    <row r="31" spans="1:20" ht="30" customHeight="1" x14ac:dyDescent="0.5">
      <c r="A31" s="30">
        <v>31</v>
      </c>
      <c r="B31" s="33"/>
      <c r="C31" s="76" t="s">
        <v>170</v>
      </c>
      <c r="D31" s="77"/>
      <c r="E31" s="77"/>
      <c r="F31" s="83"/>
      <c r="G31" s="83"/>
      <c r="H31" s="83"/>
      <c r="I31" s="50"/>
      <c r="J31" s="50"/>
      <c r="K31" s="49"/>
      <c r="L31" s="49"/>
      <c r="M31" s="49"/>
      <c r="N31" s="50"/>
      <c r="O31" s="49"/>
      <c r="P31" s="50"/>
      <c r="Q31" s="50"/>
      <c r="R31" s="49"/>
      <c r="S31" s="49"/>
      <c r="T31" s="7"/>
    </row>
    <row r="32" spans="1:20" x14ac:dyDescent="0.4">
      <c r="A32" s="30"/>
      <c r="B32" s="33"/>
      <c r="C32" s="85" t="s">
        <v>171</v>
      </c>
      <c r="D32" s="77"/>
      <c r="E32" s="77"/>
      <c r="F32" s="83"/>
      <c r="G32" s="83"/>
      <c r="H32" s="83"/>
      <c r="I32" s="50"/>
      <c r="J32" s="50"/>
      <c r="K32" s="49"/>
      <c r="L32" s="49"/>
      <c r="M32" s="49"/>
      <c r="N32" s="50"/>
      <c r="O32" s="49"/>
      <c r="P32" s="50"/>
      <c r="Q32" s="50"/>
      <c r="R32" s="49"/>
      <c r="S32" s="49"/>
      <c r="T32" s="7"/>
    </row>
    <row r="33" spans="1:20" ht="15" customHeight="1" x14ac:dyDescent="0.4">
      <c r="A33" s="30">
        <v>32</v>
      </c>
      <c r="B33" s="33"/>
      <c r="C33" s="218"/>
      <c r="D33" s="218"/>
      <c r="E33" s="220" t="s">
        <v>95</v>
      </c>
      <c r="F33" s="82"/>
      <c r="G33" s="104"/>
      <c r="H33" s="83"/>
      <c r="I33" s="50"/>
      <c r="J33" s="50"/>
      <c r="K33" s="49"/>
      <c r="L33" s="49"/>
      <c r="M33" s="49"/>
      <c r="N33" s="50"/>
      <c r="O33" s="49"/>
      <c r="P33" s="50"/>
      <c r="Q33" s="50"/>
      <c r="R33" s="49"/>
      <c r="S33" s="49"/>
      <c r="T33" s="7"/>
    </row>
    <row r="34" spans="1:20" ht="15" customHeight="1" x14ac:dyDescent="0.4">
      <c r="A34" s="30">
        <v>33</v>
      </c>
      <c r="B34" s="33"/>
      <c r="C34" s="218"/>
      <c r="D34" s="218"/>
      <c r="E34" s="220"/>
      <c r="F34" s="82"/>
      <c r="G34" s="104"/>
      <c r="H34" s="49"/>
      <c r="I34" s="120"/>
      <c r="J34" s="120"/>
      <c r="K34" s="120"/>
      <c r="L34" s="120"/>
      <c r="M34" s="120"/>
      <c r="N34" s="120"/>
      <c r="O34" s="120"/>
      <c r="P34" s="120"/>
      <c r="Q34" s="120"/>
      <c r="R34" s="120"/>
      <c r="S34" s="120"/>
      <c r="T34" s="7"/>
    </row>
    <row r="35" spans="1:20" ht="15" customHeight="1" x14ac:dyDescent="0.4">
      <c r="A35" s="30">
        <v>34</v>
      </c>
      <c r="B35" s="33"/>
      <c r="C35" s="77"/>
      <c r="D35" s="77"/>
      <c r="E35" s="81" t="s">
        <v>172</v>
      </c>
      <c r="F35" s="83"/>
      <c r="G35" s="83"/>
      <c r="H35" s="49"/>
      <c r="I35" s="120"/>
      <c r="J35" s="120"/>
      <c r="K35" s="120"/>
      <c r="L35" s="120"/>
      <c r="M35" s="120"/>
      <c r="N35" s="120"/>
      <c r="O35" s="120"/>
      <c r="P35" s="120"/>
      <c r="Q35" s="120"/>
      <c r="R35" s="120"/>
      <c r="S35" s="120"/>
      <c r="T35" s="7"/>
    </row>
    <row r="36" spans="1:20" ht="15" customHeight="1" x14ac:dyDescent="0.4">
      <c r="A36" s="30">
        <v>35</v>
      </c>
      <c r="B36" s="33"/>
      <c r="C36" s="77"/>
      <c r="D36" s="77"/>
      <c r="E36" s="50" t="s">
        <v>173</v>
      </c>
      <c r="F36" s="50"/>
      <c r="G36" s="83"/>
      <c r="H36" s="49"/>
      <c r="I36" s="120"/>
      <c r="J36" s="120"/>
      <c r="K36" s="120"/>
      <c r="L36" s="120"/>
      <c r="M36" s="120"/>
      <c r="N36" s="120"/>
      <c r="O36" s="120"/>
      <c r="P36" s="120"/>
      <c r="Q36" s="120"/>
      <c r="R36" s="120"/>
      <c r="S36" s="120"/>
      <c r="T36" s="7"/>
    </row>
    <row r="37" spans="1:20" ht="15" customHeight="1" x14ac:dyDescent="0.4">
      <c r="A37" s="30">
        <v>36</v>
      </c>
      <c r="B37" s="33"/>
      <c r="C37" s="77"/>
      <c r="D37" s="77"/>
      <c r="E37" s="50" t="s">
        <v>174</v>
      </c>
      <c r="F37" s="50"/>
      <c r="G37" s="83"/>
      <c r="H37" s="49"/>
      <c r="I37" s="120"/>
      <c r="J37" s="120"/>
      <c r="K37" s="120"/>
      <c r="L37" s="120"/>
      <c r="M37" s="120"/>
      <c r="N37" s="120"/>
      <c r="O37" s="120"/>
      <c r="P37" s="120"/>
      <c r="Q37" s="120"/>
      <c r="R37" s="120"/>
      <c r="S37" s="120"/>
      <c r="T37" s="7"/>
    </row>
    <row r="38" spans="1:20" ht="15" customHeight="1" x14ac:dyDescent="0.4">
      <c r="A38" s="206">
        <v>37</v>
      </c>
      <c r="B38" s="33"/>
      <c r="C38" s="77"/>
      <c r="D38" s="77"/>
      <c r="E38" s="205" t="s">
        <v>175</v>
      </c>
      <c r="F38" s="50"/>
      <c r="G38" s="83"/>
      <c r="H38" s="49"/>
      <c r="I38" s="120"/>
      <c r="J38" s="120"/>
      <c r="K38" s="120"/>
      <c r="L38" s="120"/>
      <c r="M38" s="120"/>
      <c r="N38" s="120"/>
      <c r="O38" s="120"/>
      <c r="P38" s="120"/>
      <c r="Q38" s="120"/>
      <c r="R38" s="120"/>
      <c r="S38" s="120"/>
      <c r="T38" s="7"/>
    </row>
    <row r="39" spans="1:20" ht="15" customHeight="1" x14ac:dyDescent="0.4">
      <c r="A39" s="30">
        <v>38</v>
      </c>
      <c r="B39" s="85" t="s">
        <v>176</v>
      </c>
      <c r="C39" s="77"/>
      <c r="D39" s="77"/>
      <c r="E39" s="78"/>
      <c r="F39" s="83"/>
      <c r="G39" s="83"/>
      <c r="H39" s="49"/>
      <c r="I39" s="83"/>
      <c r="J39" s="49"/>
      <c r="K39" s="83"/>
      <c r="L39" s="49"/>
      <c r="M39" s="83"/>
      <c r="N39" s="49"/>
      <c r="O39" s="83"/>
      <c r="P39" s="49"/>
      <c r="Q39" s="83"/>
      <c r="R39" s="49"/>
      <c r="S39" s="49"/>
      <c r="T39" s="7"/>
    </row>
    <row r="40" spans="1:20" ht="15" customHeight="1" x14ac:dyDescent="0.4">
      <c r="A40" s="30">
        <v>39</v>
      </c>
      <c r="B40" s="33"/>
      <c r="C40" s="77"/>
      <c r="D40" s="77"/>
      <c r="E40" s="78"/>
      <c r="F40" s="49"/>
      <c r="G40" s="49"/>
      <c r="H40" s="49"/>
      <c r="I40" s="49"/>
      <c r="J40" s="49"/>
      <c r="K40" s="49"/>
      <c r="L40" s="49"/>
      <c r="M40" s="49"/>
      <c r="N40" s="49"/>
      <c r="O40" s="49"/>
      <c r="P40" s="49"/>
      <c r="Q40" s="49"/>
      <c r="R40" s="49"/>
      <c r="S40" s="49"/>
      <c r="T40" s="7"/>
    </row>
    <row r="41" spans="1:20" ht="15" customHeight="1" x14ac:dyDescent="0.4">
      <c r="A41" s="30">
        <v>40</v>
      </c>
      <c r="B41" s="33"/>
      <c r="C41" s="50"/>
      <c r="D41" s="49"/>
      <c r="E41" s="49"/>
      <c r="F41" s="49"/>
      <c r="G41" s="49"/>
      <c r="H41" s="21"/>
      <c r="I41" s="21" t="s">
        <v>49</v>
      </c>
      <c r="J41" s="21" t="s">
        <v>50</v>
      </c>
      <c r="K41" s="21" t="s">
        <v>51</v>
      </c>
      <c r="L41" s="21" t="s">
        <v>52</v>
      </c>
      <c r="M41" s="21" t="s">
        <v>53</v>
      </c>
      <c r="N41" s="21" t="s">
        <v>54</v>
      </c>
      <c r="O41" s="21" t="s">
        <v>55</v>
      </c>
      <c r="P41" s="21" t="s">
        <v>56</v>
      </c>
      <c r="Q41" s="21" t="s">
        <v>57</v>
      </c>
      <c r="R41" s="21" t="s">
        <v>58</v>
      </c>
      <c r="S41" s="21" t="s">
        <v>59</v>
      </c>
      <c r="T41" s="7"/>
    </row>
    <row r="42" spans="1:20" ht="15" customHeight="1" x14ac:dyDescent="0.4">
      <c r="A42" s="30">
        <v>41</v>
      </c>
      <c r="B42" s="33"/>
      <c r="C42" s="93"/>
      <c r="D42" s="49"/>
      <c r="E42" s="49"/>
      <c r="F42" s="49"/>
      <c r="G42" s="49"/>
      <c r="H42" s="143" t="str">
        <f>IF(ISNUMBER(CoverSheet!$C$12),"for year ended","")</f>
        <v/>
      </c>
      <c r="I42" s="94" t="str">
        <f>IF(ISNUMBER(CoverSheet!$C$12),DATE(YEAR(CoverSheet!$C$12),MONTH(CoverSheet!$C$12),DAY(CoverSheet!$C$12))-1,"")</f>
        <v/>
      </c>
      <c r="J42" s="94" t="str">
        <f>IF(ISNUMBER(CoverSheet!$C$12),DATE(YEAR(CoverSheet!$C$12)+1,MONTH(CoverSheet!$C$12),DAY(CoverSheet!$C$12))-1,"")</f>
        <v/>
      </c>
      <c r="K42" s="94" t="str">
        <f>IF(ISNUMBER(CoverSheet!$C$12),DATE(YEAR(CoverSheet!$C$12)+2,MONTH(CoverSheet!$C$12),DAY(CoverSheet!$C$12))-1,"")</f>
        <v/>
      </c>
      <c r="L42" s="94" t="str">
        <f>IF(ISNUMBER(CoverSheet!$C$12),DATE(YEAR(CoverSheet!$C$12)+3,MONTH(CoverSheet!$C$12),DAY(CoverSheet!$C$12))-1,"")</f>
        <v/>
      </c>
      <c r="M42" s="94" t="str">
        <f>IF(ISNUMBER(CoverSheet!$C$12),DATE(YEAR(CoverSheet!$C$12)+4,MONTH(CoverSheet!$C$12),DAY(CoverSheet!$C$12))-1,"")</f>
        <v/>
      </c>
      <c r="N42" s="94" t="str">
        <f>IF(ISNUMBER(CoverSheet!$C$12),DATE(YEAR(CoverSheet!$C$12)+5,MONTH(CoverSheet!$C$12),DAY(CoverSheet!$C$12))-1,"")</f>
        <v/>
      </c>
      <c r="O42" s="94" t="str">
        <f>IF(ISNUMBER(CoverSheet!$C$12),DATE(YEAR(CoverSheet!$C$12)+6,MONTH(CoverSheet!$C$12),DAY(CoverSheet!$C$12))-1,"")</f>
        <v/>
      </c>
      <c r="P42" s="94" t="str">
        <f>IF(ISNUMBER(CoverSheet!$C$12),DATE(YEAR(CoverSheet!$C$12)+7,MONTH(CoverSheet!$C$12),DAY(CoverSheet!$C$12))-1,"")</f>
        <v/>
      </c>
      <c r="Q42" s="94" t="str">
        <f>IF(ISNUMBER(CoverSheet!$C$12),DATE(YEAR(CoverSheet!$C$12)+8,MONTH(CoverSheet!$C$12),DAY(CoverSheet!$C$12))-1,"")</f>
        <v/>
      </c>
      <c r="R42" s="94" t="str">
        <f>IF(ISNUMBER(CoverSheet!$C$12),DATE(YEAR(CoverSheet!$C$12)+9,MONTH(CoverSheet!$C$12),DAY(CoverSheet!$C$12))-1,"")</f>
        <v/>
      </c>
      <c r="S42" s="94" t="str">
        <f>IF(ISNUMBER(CoverSheet!$C$12),DATE(YEAR(CoverSheet!$C$12)+10,MONTH(CoverSheet!$C$12),DAY(CoverSheet!$C$12))-1,"")</f>
        <v/>
      </c>
      <c r="T42" s="7"/>
    </row>
    <row r="43" spans="1:20" ht="30" customHeight="1" x14ac:dyDescent="0.5">
      <c r="A43" s="30">
        <v>42</v>
      </c>
      <c r="B43" s="33"/>
      <c r="C43" s="76" t="s">
        <v>177</v>
      </c>
      <c r="D43" s="77"/>
      <c r="E43" s="78"/>
      <c r="F43" s="83"/>
      <c r="G43" s="83"/>
      <c r="H43" s="49"/>
      <c r="I43" s="105" t="s">
        <v>99</v>
      </c>
      <c r="J43" s="49"/>
      <c r="K43" s="49"/>
      <c r="L43" s="49"/>
      <c r="M43" s="49"/>
      <c r="N43" s="49"/>
      <c r="O43" s="49"/>
      <c r="P43" s="49"/>
      <c r="Q43" s="49"/>
      <c r="R43" s="49"/>
      <c r="S43" s="49"/>
      <c r="T43" s="7"/>
    </row>
    <row r="44" spans="1:20" ht="15" customHeight="1" x14ac:dyDescent="0.4">
      <c r="A44" s="30">
        <v>43</v>
      </c>
      <c r="B44" s="33"/>
      <c r="C44" s="77"/>
      <c r="D44" s="77"/>
      <c r="E44" s="50" t="s">
        <v>162</v>
      </c>
      <c r="F44" s="83"/>
      <c r="G44" s="83"/>
      <c r="H44" s="49"/>
      <c r="I44" s="123">
        <f t="shared" ref="I44:S44" si="6">I10-I22</f>
        <v>0</v>
      </c>
      <c r="J44" s="123">
        <f t="shared" si="6"/>
        <v>0</v>
      </c>
      <c r="K44" s="123">
        <f t="shared" si="6"/>
        <v>0</v>
      </c>
      <c r="L44" s="123">
        <f t="shared" si="6"/>
        <v>0</v>
      </c>
      <c r="M44" s="123">
        <f t="shared" si="6"/>
        <v>0</v>
      </c>
      <c r="N44" s="123">
        <f t="shared" si="6"/>
        <v>0</v>
      </c>
      <c r="O44" s="123">
        <f t="shared" si="6"/>
        <v>0</v>
      </c>
      <c r="P44" s="123">
        <f t="shared" si="6"/>
        <v>0</v>
      </c>
      <c r="Q44" s="123">
        <f t="shared" si="6"/>
        <v>0</v>
      </c>
      <c r="R44" s="123">
        <f t="shared" si="6"/>
        <v>0</v>
      </c>
      <c r="S44" s="123">
        <f t="shared" si="6"/>
        <v>0</v>
      </c>
      <c r="T44" s="7"/>
    </row>
    <row r="45" spans="1:20" ht="15" customHeight="1" x14ac:dyDescent="0.4">
      <c r="A45" s="30">
        <v>44</v>
      </c>
      <c r="B45" s="33"/>
      <c r="C45" s="77"/>
      <c r="D45" s="77"/>
      <c r="E45" s="50" t="s">
        <v>163</v>
      </c>
      <c r="F45" s="83"/>
      <c r="G45" s="83"/>
      <c r="H45" s="49"/>
      <c r="I45" s="123">
        <f t="shared" ref="I45:S45" si="7">I11-I23</f>
        <v>0</v>
      </c>
      <c r="J45" s="123">
        <f t="shared" si="7"/>
        <v>0</v>
      </c>
      <c r="K45" s="123">
        <f t="shared" si="7"/>
        <v>0</v>
      </c>
      <c r="L45" s="123">
        <f t="shared" si="7"/>
        <v>0</v>
      </c>
      <c r="M45" s="123">
        <f t="shared" si="7"/>
        <v>0</v>
      </c>
      <c r="N45" s="123">
        <f t="shared" si="7"/>
        <v>0</v>
      </c>
      <c r="O45" s="123">
        <f t="shared" si="7"/>
        <v>0</v>
      </c>
      <c r="P45" s="123">
        <f t="shared" si="7"/>
        <v>0</v>
      </c>
      <c r="Q45" s="123">
        <f t="shared" si="7"/>
        <v>0</v>
      </c>
      <c r="R45" s="123">
        <f t="shared" si="7"/>
        <v>0</v>
      </c>
      <c r="S45" s="123">
        <f t="shared" si="7"/>
        <v>0</v>
      </c>
      <c r="T45" s="7"/>
    </row>
    <row r="46" spans="1:20" ht="15" customHeight="1" x14ac:dyDescent="0.4">
      <c r="A46" s="30">
        <v>45</v>
      </c>
      <c r="B46" s="33"/>
      <c r="C46" s="77"/>
      <c r="D46" s="77"/>
      <c r="E46" s="50" t="s">
        <v>164</v>
      </c>
      <c r="F46" s="83"/>
      <c r="G46" s="83"/>
      <c r="H46" s="49"/>
      <c r="I46" s="123">
        <f t="shared" ref="I46:S46" si="8">I12-I24</f>
        <v>0</v>
      </c>
      <c r="J46" s="123">
        <f t="shared" si="8"/>
        <v>0</v>
      </c>
      <c r="K46" s="123">
        <f t="shared" si="8"/>
        <v>0</v>
      </c>
      <c r="L46" s="123">
        <f t="shared" si="8"/>
        <v>0</v>
      </c>
      <c r="M46" s="123">
        <f t="shared" si="8"/>
        <v>0</v>
      </c>
      <c r="N46" s="123">
        <f t="shared" si="8"/>
        <v>0</v>
      </c>
      <c r="O46" s="123">
        <f t="shared" si="8"/>
        <v>0</v>
      </c>
      <c r="P46" s="123">
        <f t="shared" si="8"/>
        <v>0</v>
      </c>
      <c r="Q46" s="123">
        <f t="shared" si="8"/>
        <v>0</v>
      </c>
      <c r="R46" s="123">
        <f t="shared" si="8"/>
        <v>0</v>
      </c>
      <c r="S46" s="123">
        <f t="shared" si="8"/>
        <v>0</v>
      </c>
      <c r="T46" s="7"/>
    </row>
    <row r="47" spans="1:20" ht="15" customHeight="1" thickBot="1" x14ac:dyDescent="0.45">
      <c r="A47" s="30">
        <v>46</v>
      </c>
      <c r="B47" s="33"/>
      <c r="C47" s="77"/>
      <c r="D47" s="77"/>
      <c r="E47" s="50" t="s">
        <v>64</v>
      </c>
      <c r="F47" s="83"/>
      <c r="G47" s="83"/>
      <c r="H47" s="49"/>
      <c r="I47" s="123">
        <f t="shared" ref="I47:S47" si="9">I13-I25</f>
        <v>0</v>
      </c>
      <c r="J47" s="123">
        <f t="shared" si="9"/>
        <v>0</v>
      </c>
      <c r="K47" s="123">
        <f t="shared" si="9"/>
        <v>0</v>
      </c>
      <c r="L47" s="123">
        <f t="shared" si="9"/>
        <v>0</v>
      </c>
      <c r="M47" s="123">
        <f t="shared" si="9"/>
        <v>0</v>
      </c>
      <c r="N47" s="123">
        <f t="shared" si="9"/>
        <v>0</v>
      </c>
      <c r="O47" s="123">
        <f t="shared" si="9"/>
        <v>0</v>
      </c>
      <c r="P47" s="123">
        <f t="shared" si="9"/>
        <v>0</v>
      </c>
      <c r="Q47" s="123">
        <f t="shared" si="9"/>
        <v>0</v>
      </c>
      <c r="R47" s="123">
        <f t="shared" si="9"/>
        <v>0</v>
      </c>
      <c r="S47" s="123">
        <f t="shared" si="9"/>
        <v>0</v>
      </c>
      <c r="T47" s="7"/>
    </row>
    <row r="48" spans="1:20" ht="15" customHeight="1" thickBot="1" x14ac:dyDescent="0.45">
      <c r="A48" s="30">
        <v>47</v>
      </c>
      <c r="B48" s="33"/>
      <c r="C48" s="77"/>
      <c r="D48" s="45" t="s">
        <v>165</v>
      </c>
      <c r="E48" s="45"/>
      <c r="F48" s="52"/>
      <c r="G48" s="52"/>
      <c r="H48" s="49"/>
      <c r="I48" s="121">
        <f>I14-I26</f>
        <v>0</v>
      </c>
      <c r="J48" s="121">
        <f t="shared" ref="J48:S48" si="10">J14-J26</f>
        <v>0</v>
      </c>
      <c r="K48" s="121">
        <f t="shared" si="10"/>
        <v>0</v>
      </c>
      <c r="L48" s="121">
        <f t="shared" si="10"/>
        <v>0</v>
      </c>
      <c r="M48" s="121">
        <f t="shared" si="10"/>
        <v>0</v>
      </c>
      <c r="N48" s="121">
        <f t="shared" si="10"/>
        <v>0</v>
      </c>
      <c r="O48" s="121">
        <f t="shared" si="10"/>
        <v>0</v>
      </c>
      <c r="P48" s="121">
        <f t="shared" si="10"/>
        <v>0</v>
      </c>
      <c r="Q48" s="121">
        <f t="shared" si="10"/>
        <v>0</v>
      </c>
      <c r="R48" s="121">
        <f t="shared" si="10"/>
        <v>0</v>
      </c>
      <c r="S48" s="121">
        <f t="shared" si="10"/>
        <v>0</v>
      </c>
      <c r="T48" s="7"/>
    </row>
    <row r="49" spans="1:20" ht="15" customHeight="1" x14ac:dyDescent="0.4">
      <c r="A49" s="30">
        <v>48</v>
      </c>
      <c r="B49" s="33"/>
      <c r="C49" s="77"/>
      <c r="D49" s="77"/>
      <c r="E49" s="50" t="s">
        <v>166</v>
      </c>
      <c r="F49" s="83"/>
      <c r="G49" s="83"/>
      <c r="H49" s="49"/>
      <c r="I49" s="123">
        <f t="shared" ref="I49:S49" si="11">I15-I27</f>
        <v>0</v>
      </c>
      <c r="J49" s="123">
        <f t="shared" si="11"/>
        <v>0</v>
      </c>
      <c r="K49" s="123">
        <f t="shared" si="11"/>
        <v>0</v>
      </c>
      <c r="L49" s="123">
        <f t="shared" si="11"/>
        <v>0</v>
      </c>
      <c r="M49" s="123">
        <f t="shared" si="11"/>
        <v>0</v>
      </c>
      <c r="N49" s="123">
        <f t="shared" si="11"/>
        <v>0</v>
      </c>
      <c r="O49" s="123">
        <f t="shared" si="11"/>
        <v>0</v>
      </c>
      <c r="P49" s="123">
        <f t="shared" si="11"/>
        <v>0</v>
      </c>
      <c r="Q49" s="123">
        <f t="shared" si="11"/>
        <v>0</v>
      </c>
      <c r="R49" s="123">
        <f t="shared" si="11"/>
        <v>0</v>
      </c>
      <c r="S49" s="123">
        <f t="shared" si="11"/>
        <v>0</v>
      </c>
      <c r="T49" s="7"/>
    </row>
    <row r="50" spans="1:20" ht="15" customHeight="1" thickBot="1" x14ac:dyDescent="0.45">
      <c r="A50" s="30">
        <v>49</v>
      </c>
      <c r="B50" s="33"/>
      <c r="C50" s="77"/>
      <c r="D50" s="77"/>
      <c r="E50" s="50" t="s">
        <v>167</v>
      </c>
      <c r="F50" s="83"/>
      <c r="G50" s="83"/>
      <c r="H50" s="49"/>
      <c r="I50" s="123">
        <f t="shared" ref="I50:S50" si="12">I16-I28</f>
        <v>0</v>
      </c>
      <c r="J50" s="123">
        <f t="shared" si="12"/>
        <v>0</v>
      </c>
      <c r="K50" s="123">
        <f t="shared" si="12"/>
        <v>0</v>
      </c>
      <c r="L50" s="123">
        <f t="shared" si="12"/>
        <v>0</v>
      </c>
      <c r="M50" s="123">
        <f t="shared" si="12"/>
        <v>0</v>
      </c>
      <c r="N50" s="123">
        <f t="shared" si="12"/>
        <v>0</v>
      </c>
      <c r="O50" s="123">
        <f t="shared" si="12"/>
        <v>0</v>
      </c>
      <c r="P50" s="123">
        <f t="shared" si="12"/>
        <v>0</v>
      </c>
      <c r="Q50" s="123">
        <f t="shared" si="12"/>
        <v>0</v>
      </c>
      <c r="R50" s="123">
        <f t="shared" si="12"/>
        <v>0</v>
      </c>
      <c r="S50" s="123">
        <f t="shared" si="12"/>
        <v>0</v>
      </c>
      <c r="T50" s="7"/>
    </row>
    <row r="51" spans="1:20" ht="15" customHeight="1" thickBot="1" x14ac:dyDescent="0.45">
      <c r="A51" s="30">
        <v>50</v>
      </c>
      <c r="B51" s="33"/>
      <c r="C51" s="77"/>
      <c r="D51" s="45" t="s">
        <v>168</v>
      </c>
      <c r="E51" s="45"/>
      <c r="F51" s="52"/>
      <c r="G51" s="52"/>
      <c r="H51" s="49"/>
      <c r="I51" s="185">
        <f>I17-I29</f>
        <v>0</v>
      </c>
      <c r="J51" s="185">
        <f t="shared" ref="J51:S51" si="13">J17-J29</f>
        <v>0</v>
      </c>
      <c r="K51" s="185">
        <f t="shared" si="13"/>
        <v>0</v>
      </c>
      <c r="L51" s="185">
        <f t="shared" si="13"/>
        <v>0</v>
      </c>
      <c r="M51" s="185">
        <f t="shared" si="13"/>
        <v>0</v>
      </c>
      <c r="N51" s="185">
        <f t="shared" si="13"/>
        <v>0</v>
      </c>
      <c r="O51" s="185">
        <f t="shared" si="13"/>
        <v>0</v>
      </c>
      <c r="P51" s="185">
        <f t="shared" si="13"/>
        <v>0</v>
      </c>
      <c r="Q51" s="185">
        <f t="shared" si="13"/>
        <v>0</v>
      </c>
      <c r="R51" s="185">
        <f t="shared" si="13"/>
        <v>0</v>
      </c>
      <c r="S51" s="185">
        <f t="shared" si="13"/>
        <v>0</v>
      </c>
      <c r="T51" s="7"/>
    </row>
    <row r="52" spans="1:20" ht="15" customHeight="1" thickBot="1" x14ac:dyDescent="0.45">
      <c r="A52" s="30">
        <v>51</v>
      </c>
      <c r="B52" s="33"/>
      <c r="C52" s="77"/>
      <c r="D52" s="90" t="s">
        <v>169</v>
      </c>
      <c r="E52" s="78"/>
      <c r="F52" s="83"/>
      <c r="G52" s="83"/>
      <c r="H52" s="49"/>
      <c r="I52" s="121">
        <f>I48+I51</f>
        <v>0</v>
      </c>
      <c r="J52" s="121">
        <f t="shared" ref="J52:S52" si="14">J48+J51</f>
        <v>0</v>
      </c>
      <c r="K52" s="121">
        <f t="shared" si="14"/>
        <v>0</v>
      </c>
      <c r="L52" s="121">
        <f t="shared" si="14"/>
        <v>0</v>
      </c>
      <c r="M52" s="121">
        <f t="shared" si="14"/>
        <v>0</v>
      </c>
      <c r="N52" s="121">
        <f t="shared" si="14"/>
        <v>0</v>
      </c>
      <c r="O52" s="121">
        <f t="shared" si="14"/>
        <v>0</v>
      </c>
      <c r="P52" s="121">
        <f t="shared" si="14"/>
        <v>0</v>
      </c>
      <c r="Q52" s="121">
        <f t="shared" si="14"/>
        <v>0</v>
      </c>
      <c r="R52" s="121">
        <f t="shared" si="14"/>
        <v>0</v>
      </c>
      <c r="S52" s="121">
        <f t="shared" si="14"/>
        <v>0</v>
      </c>
      <c r="T52" s="7"/>
    </row>
    <row r="53" spans="1:20" ht="15" customHeight="1" x14ac:dyDescent="0.4">
      <c r="A53" s="30">
        <v>52</v>
      </c>
      <c r="B53" s="33"/>
      <c r="C53" s="77"/>
      <c r="D53" s="90"/>
      <c r="E53" s="78"/>
      <c r="F53" s="83"/>
      <c r="G53" s="83"/>
      <c r="H53" s="49"/>
      <c r="I53" s="184"/>
      <c r="J53" s="184"/>
      <c r="K53" s="184"/>
      <c r="L53" s="184"/>
      <c r="M53" s="184"/>
      <c r="N53" s="184"/>
      <c r="O53" s="184"/>
      <c r="P53" s="184"/>
      <c r="Q53" s="184"/>
      <c r="R53" s="184"/>
      <c r="S53" s="184"/>
      <c r="T53" s="7"/>
    </row>
    <row r="54" spans="1:20" ht="15" customHeight="1" x14ac:dyDescent="0.5">
      <c r="A54" s="30">
        <v>53</v>
      </c>
      <c r="B54" s="33"/>
      <c r="C54" s="76" t="s">
        <v>100</v>
      </c>
      <c r="D54" s="90"/>
      <c r="E54" s="78"/>
      <c r="F54" s="83"/>
      <c r="G54" s="83"/>
      <c r="H54" s="49"/>
      <c r="I54" s="184"/>
      <c r="J54" s="184"/>
      <c r="K54" s="184"/>
      <c r="L54" s="184"/>
      <c r="M54" s="184"/>
      <c r="N54" s="184"/>
      <c r="O54" s="184"/>
      <c r="P54" s="184"/>
      <c r="Q54" s="184"/>
      <c r="R54" s="184"/>
      <c r="S54" s="184"/>
      <c r="T54" s="7"/>
    </row>
    <row r="55" spans="1:20" ht="15" customHeight="1" x14ac:dyDescent="0.4">
      <c r="A55" s="30">
        <v>54</v>
      </c>
      <c r="B55" s="33"/>
      <c r="C55" s="77"/>
      <c r="D55" s="90"/>
      <c r="E55" s="85" t="s">
        <v>629</v>
      </c>
      <c r="F55" s="83"/>
      <c r="G55" s="83"/>
      <c r="H55" s="49"/>
      <c r="I55" s="184"/>
      <c r="J55" s="184"/>
      <c r="K55" s="184"/>
      <c r="L55" s="184"/>
      <c r="M55" s="184"/>
      <c r="N55" s="184"/>
      <c r="O55" s="184"/>
      <c r="P55" s="184"/>
      <c r="Q55" s="184"/>
      <c r="R55" s="184"/>
      <c r="S55" s="184"/>
      <c r="T55" s="7"/>
    </row>
    <row r="56" spans="1:20" ht="15" customHeight="1" x14ac:dyDescent="0.4">
      <c r="A56" s="30">
        <v>55</v>
      </c>
      <c r="B56" s="33"/>
      <c r="C56" s="77"/>
      <c r="D56" s="90"/>
      <c r="E56" s="78"/>
      <c r="F56" s="83"/>
      <c r="G56" s="83"/>
      <c r="H56" s="49"/>
      <c r="I56" s="184"/>
      <c r="J56" s="184"/>
      <c r="K56" s="184"/>
      <c r="L56" s="184"/>
      <c r="M56" s="184"/>
      <c r="N56" s="184"/>
      <c r="O56" s="184"/>
      <c r="P56" s="184"/>
      <c r="Q56" s="184"/>
      <c r="R56" s="184"/>
      <c r="S56" s="184"/>
      <c r="T56" s="7"/>
    </row>
  </sheetData>
  <sheetProtection formatRows="0" insertRows="0"/>
  <mergeCells count="5">
    <mergeCell ref="C33:D34"/>
    <mergeCell ref="Q2:S2"/>
    <mergeCell ref="Q3:S3"/>
    <mergeCell ref="A5:S5"/>
    <mergeCell ref="E33:E34"/>
  </mergeCells>
  <dataValidations count="1">
    <dataValidation type="custom" allowBlank="1" showInputMessage="1" showErrorMessage="1" error="Decimal values larger than or equal to 0 and the text &quot;N/A&quot; are accepted" prompt="Please enter a number larger than or equal to 0. _x000a_Enter &quot;N/A&quot; if this does not apply" sqref="I34:S38" xr:uid="{00000000-0002-0000-0400-000000000000}">
      <formula1>OR(AND(ISNUMBER(I34),I34&gt;=0),AND(ISTEXT(I34),I34="N/A"))</formula1>
    </dataValidation>
  </dataValidations>
  <pageMargins left="0.70866141732283472" right="0.70866141732283472" top="0.74803149606299213" bottom="0.74803149606299213" header="0.31496062992125989" footer="0.31496062992125989"/>
  <pageSetup paperSize="9" scale="44" orientation="landscape" cellComments="asDisplayed"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8">
    <tabColor rgb="FF92D050"/>
  </sheetPr>
  <dimension ref="A1:O65"/>
  <sheetViews>
    <sheetView showGridLines="0" view="pageBreakPreview" topLeftCell="A8" zoomScaleNormal="100" zoomScaleSheetLayoutView="100" workbookViewId="0"/>
  </sheetViews>
  <sheetFormatPr defaultRowHeight="13.15" x14ac:dyDescent="0.4"/>
  <cols>
    <col min="1" max="1" width="4.5703125" style="3" customWidth="1"/>
    <col min="2" max="2" width="3.140625" customWidth="1"/>
    <col min="3" max="3" width="8.140625" customWidth="1"/>
    <col min="4" max="4" width="27.5703125" customWidth="1"/>
    <col min="5" max="5" width="59.42578125" customWidth="1"/>
    <col min="6" max="6" width="7" customWidth="1"/>
    <col min="7" max="14" width="13.140625" customWidth="1"/>
    <col min="15" max="15" width="2.5703125" customWidth="1"/>
  </cols>
  <sheetData>
    <row r="1" spans="1:15" ht="15" customHeight="1" x14ac:dyDescent="0.4">
      <c r="A1" s="113"/>
      <c r="B1" s="18"/>
      <c r="C1" s="18"/>
      <c r="D1" s="18"/>
      <c r="E1" s="18"/>
      <c r="F1" s="18"/>
      <c r="G1" s="18"/>
      <c r="H1" s="18"/>
      <c r="I1" s="18"/>
      <c r="J1" s="27"/>
      <c r="K1" s="18"/>
      <c r="L1" s="18"/>
      <c r="M1" s="18"/>
      <c r="N1" s="18"/>
      <c r="O1" s="19"/>
    </row>
    <row r="2" spans="1:15" ht="18" customHeight="1" x14ac:dyDescent="0.5">
      <c r="A2" s="114"/>
      <c r="B2" s="37"/>
      <c r="C2" s="37"/>
      <c r="D2" s="37"/>
      <c r="E2" s="37"/>
      <c r="F2" s="37"/>
      <c r="G2" s="37"/>
      <c r="H2" s="37"/>
      <c r="I2" s="37"/>
      <c r="J2" s="31" t="s">
        <v>4</v>
      </c>
      <c r="K2" s="209" t="str">
        <f>IF(NOT(ISBLANK(CoverSheet!$C$8)),CoverSheet!$C$8,"")</f>
        <v/>
      </c>
      <c r="L2" s="209"/>
      <c r="M2" s="209"/>
      <c r="N2" s="209"/>
      <c r="O2" s="12"/>
    </row>
    <row r="3" spans="1:15" ht="18" customHeight="1" x14ac:dyDescent="0.5">
      <c r="A3" s="114"/>
      <c r="B3" s="37"/>
      <c r="C3" s="37"/>
      <c r="D3" s="37"/>
      <c r="E3" s="37"/>
      <c r="F3" s="37"/>
      <c r="G3" s="37"/>
      <c r="H3" s="37"/>
      <c r="I3" s="37"/>
      <c r="J3" s="31" t="s">
        <v>45</v>
      </c>
      <c r="K3" s="219" t="str">
        <f>IF(ISNUMBER(CoverSheet!$C$12),TEXT(CoverSheet!$C$12,"_([$-1409]d mmmm yyyy;_(@")&amp;" –"&amp;TEXT(DATE(YEAR(CoverSheet!$C$12)+10,MONTH(CoverSheet!$C$12),DAY(CoverSheet!$C$12)-1),"_([$-1409]d mmmm yyyy;_(@"),"")</f>
        <v/>
      </c>
      <c r="L3" s="219"/>
      <c r="M3" s="219"/>
      <c r="N3" s="219"/>
      <c r="O3" s="12"/>
    </row>
    <row r="4" spans="1:15" ht="21" x14ac:dyDescent="0.65">
      <c r="A4" s="54" t="s">
        <v>178</v>
      </c>
      <c r="B4" s="40"/>
      <c r="C4" s="37"/>
      <c r="D4" s="37"/>
      <c r="E4" s="37"/>
      <c r="F4" s="37"/>
      <c r="G4" s="37"/>
      <c r="H4" s="37"/>
      <c r="I4" s="37"/>
      <c r="J4" s="37"/>
      <c r="K4" s="37"/>
      <c r="L4" s="37"/>
      <c r="M4" s="37"/>
      <c r="N4" s="37"/>
      <c r="O4" s="12"/>
    </row>
    <row r="5" spans="1:15" s="3" customFormat="1" ht="49.5" customHeight="1" x14ac:dyDescent="0.4">
      <c r="A5" s="216" t="s">
        <v>179</v>
      </c>
      <c r="B5" s="217"/>
      <c r="C5" s="217"/>
      <c r="D5" s="217"/>
      <c r="E5" s="217"/>
      <c r="F5" s="217"/>
      <c r="G5" s="217"/>
      <c r="H5" s="217"/>
      <c r="I5" s="217"/>
      <c r="J5" s="217"/>
      <c r="K5" s="217"/>
      <c r="L5" s="217"/>
      <c r="M5" s="217"/>
      <c r="N5" s="217"/>
      <c r="O5" s="32"/>
    </row>
    <row r="6" spans="1:15" ht="15" customHeight="1" x14ac:dyDescent="0.4">
      <c r="A6" s="115" t="s">
        <v>48</v>
      </c>
      <c r="B6" s="38"/>
      <c r="C6" s="38"/>
      <c r="D6" s="37"/>
      <c r="E6" s="37"/>
      <c r="F6" s="37"/>
      <c r="G6" s="37"/>
      <c r="H6" s="37"/>
      <c r="I6" s="37"/>
      <c r="J6" s="37"/>
      <c r="K6" s="37"/>
      <c r="L6" s="37"/>
      <c r="M6" s="37"/>
      <c r="N6" s="37"/>
      <c r="O6" s="12"/>
    </row>
    <row r="7" spans="1:15" ht="15.75" x14ac:dyDescent="0.5">
      <c r="A7" s="116">
        <v>7</v>
      </c>
      <c r="B7" s="74"/>
      <c r="C7" s="49"/>
      <c r="D7" s="49"/>
      <c r="E7" s="49"/>
      <c r="F7" s="49"/>
      <c r="G7" s="221" t="s">
        <v>180</v>
      </c>
      <c r="H7" s="221"/>
      <c r="I7" s="221"/>
      <c r="J7" s="221"/>
      <c r="K7" s="221"/>
      <c r="L7" s="221"/>
      <c r="M7" s="221"/>
      <c r="N7" s="221"/>
      <c r="O7" s="7"/>
    </row>
    <row r="8" spans="1:15" ht="15.75" x14ac:dyDescent="0.5">
      <c r="A8" s="116">
        <v>8</v>
      </c>
      <c r="B8" s="74"/>
      <c r="C8" s="49"/>
      <c r="D8" s="49"/>
      <c r="E8" s="49"/>
      <c r="F8" s="49"/>
      <c r="G8" s="86"/>
      <c r="H8" s="86"/>
      <c r="I8" s="86"/>
      <c r="J8" s="86"/>
      <c r="K8" s="86"/>
      <c r="L8" s="86"/>
      <c r="M8" s="49"/>
      <c r="N8" s="222" t="s">
        <v>181</v>
      </c>
      <c r="O8" s="7"/>
    </row>
    <row r="9" spans="1:15" s="5" customFormat="1" ht="49.5" customHeight="1" x14ac:dyDescent="0.4">
      <c r="A9" s="116">
        <v>9</v>
      </c>
      <c r="B9" s="75"/>
      <c r="C9" s="106" t="s">
        <v>182</v>
      </c>
      <c r="D9" s="106" t="s">
        <v>183</v>
      </c>
      <c r="E9" s="106" t="s">
        <v>184</v>
      </c>
      <c r="F9" s="103" t="s">
        <v>185</v>
      </c>
      <c r="G9" s="182" t="s">
        <v>186</v>
      </c>
      <c r="H9" s="182" t="s">
        <v>187</v>
      </c>
      <c r="I9" s="182" t="s">
        <v>188</v>
      </c>
      <c r="J9" s="182" t="s">
        <v>189</v>
      </c>
      <c r="K9" s="182" t="s">
        <v>190</v>
      </c>
      <c r="L9" s="103" t="s">
        <v>191</v>
      </c>
      <c r="M9" s="103" t="s">
        <v>192</v>
      </c>
      <c r="N9" s="223"/>
      <c r="O9" s="16"/>
    </row>
    <row r="10" spans="1:15" ht="15" customHeight="1" x14ac:dyDescent="0.5">
      <c r="A10" s="116">
        <v>10</v>
      </c>
      <c r="B10" s="74"/>
      <c r="C10" s="50" t="s">
        <v>193</v>
      </c>
      <c r="D10" s="50" t="s">
        <v>194</v>
      </c>
      <c r="E10" s="50" t="s">
        <v>195</v>
      </c>
      <c r="F10" s="79" t="s">
        <v>196</v>
      </c>
      <c r="G10" s="132"/>
      <c r="H10" s="132"/>
      <c r="I10" s="132"/>
      <c r="J10" s="132"/>
      <c r="K10" s="132"/>
      <c r="L10" s="132"/>
      <c r="M10" s="111" t="s">
        <v>197</v>
      </c>
      <c r="N10" s="132"/>
      <c r="O10" s="7"/>
    </row>
    <row r="11" spans="1:15" ht="15" customHeight="1" x14ac:dyDescent="0.5">
      <c r="A11" s="116">
        <v>11</v>
      </c>
      <c r="B11" s="74"/>
      <c r="C11" s="50" t="s">
        <v>193</v>
      </c>
      <c r="D11" s="50" t="s">
        <v>194</v>
      </c>
      <c r="E11" s="50" t="s">
        <v>198</v>
      </c>
      <c r="F11" s="79" t="s">
        <v>196</v>
      </c>
      <c r="G11" s="132"/>
      <c r="H11" s="132"/>
      <c r="I11" s="132"/>
      <c r="J11" s="132"/>
      <c r="K11" s="132"/>
      <c r="L11" s="132"/>
      <c r="M11" s="111" t="s">
        <v>197</v>
      </c>
      <c r="N11" s="132"/>
      <c r="O11" s="7"/>
    </row>
    <row r="12" spans="1:15" ht="15" customHeight="1" x14ac:dyDescent="0.5">
      <c r="A12" s="116">
        <v>12</v>
      </c>
      <c r="B12" s="74"/>
      <c r="C12" s="50" t="s">
        <v>193</v>
      </c>
      <c r="D12" s="50" t="s">
        <v>194</v>
      </c>
      <c r="E12" s="50" t="s">
        <v>199</v>
      </c>
      <c r="F12" s="79" t="s">
        <v>196</v>
      </c>
      <c r="G12" s="132"/>
      <c r="H12" s="132"/>
      <c r="I12" s="132"/>
      <c r="J12" s="132"/>
      <c r="K12" s="132"/>
      <c r="L12" s="132"/>
      <c r="M12" s="111" t="s">
        <v>197</v>
      </c>
      <c r="N12" s="132"/>
      <c r="O12" s="7"/>
    </row>
    <row r="13" spans="1:15" ht="15" customHeight="1" x14ac:dyDescent="0.5">
      <c r="A13" s="116">
        <v>13</v>
      </c>
      <c r="B13" s="74"/>
      <c r="C13" s="50" t="s">
        <v>200</v>
      </c>
      <c r="D13" s="50" t="s">
        <v>201</v>
      </c>
      <c r="E13" s="50" t="s">
        <v>202</v>
      </c>
      <c r="F13" s="79" t="s">
        <v>203</v>
      </c>
      <c r="G13" s="132"/>
      <c r="H13" s="132"/>
      <c r="I13" s="132"/>
      <c r="J13" s="132"/>
      <c r="K13" s="132"/>
      <c r="L13" s="132"/>
      <c r="M13" s="111" t="s">
        <v>197</v>
      </c>
      <c r="N13" s="132"/>
      <c r="O13" s="7"/>
    </row>
    <row r="14" spans="1:15" ht="15" customHeight="1" x14ac:dyDescent="0.5">
      <c r="A14" s="116">
        <v>14</v>
      </c>
      <c r="B14" s="74"/>
      <c r="C14" s="50" t="s">
        <v>200</v>
      </c>
      <c r="D14" s="50" t="s">
        <v>201</v>
      </c>
      <c r="E14" s="50" t="s">
        <v>204</v>
      </c>
      <c r="F14" s="79" t="s">
        <v>203</v>
      </c>
      <c r="G14" s="132"/>
      <c r="H14" s="132"/>
      <c r="I14" s="132"/>
      <c r="J14" s="132"/>
      <c r="K14" s="132"/>
      <c r="L14" s="132"/>
      <c r="M14" s="111" t="s">
        <v>197</v>
      </c>
      <c r="N14" s="132"/>
      <c r="O14" s="7"/>
    </row>
    <row r="15" spans="1:15" ht="15" customHeight="1" x14ac:dyDescent="0.5">
      <c r="A15" s="116">
        <v>15</v>
      </c>
      <c r="B15" s="74"/>
      <c r="C15" s="50" t="s">
        <v>200</v>
      </c>
      <c r="D15" s="50" t="s">
        <v>205</v>
      </c>
      <c r="E15" s="50" t="s">
        <v>206</v>
      </c>
      <c r="F15" s="79" t="s">
        <v>203</v>
      </c>
      <c r="G15" s="132"/>
      <c r="H15" s="132"/>
      <c r="I15" s="132"/>
      <c r="J15" s="132"/>
      <c r="K15" s="132"/>
      <c r="L15" s="132"/>
      <c r="M15" s="111" t="s">
        <v>197</v>
      </c>
      <c r="N15" s="132"/>
      <c r="O15" s="7"/>
    </row>
    <row r="16" spans="1:15" ht="15" customHeight="1" x14ac:dyDescent="0.5">
      <c r="A16" s="116">
        <v>16</v>
      </c>
      <c r="B16" s="74"/>
      <c r="C16" s="50" t="s">
        <v>200</v>
      </c>
      <c r="D16" s="50" t="s">
        <v>205</v>
      </c>
      <c r="E16" s="50" t="s">
        <v>207</v>
      </c>
      <c r="F16" s="79" t="s">
        <v>203</v>
      </c>
      <c r="G16" s="132"/>
      <c r="H16" s="132"/>
      <c r="I16" s="132"/>
      <c r="J16" s="132"/>
      <c r="K16" s="132"/>
      <c r="L16" s="132"/>
      <c r="M16" s="111" t="s">
        <v>197</v>
      </c>
      <c r="N16" s="132"/>
      <c r="O16" s="7"/>
    </row>
    <row r="17" spans="1:15" ht="15" customHeight="1" x14ac:dyDescent="0.5">
      <c r="A17" s="116">
        <v>17</v>
      </c>
      <c r="B17" s="74"/>
      <c r="C17" s="50" t="s">
        <v>200</v>
      </c>
      <c r="D17" s="50" t="s">
        <v>205</v>
      </c>
      <c r="E17" s="50" t="s">
        <v>208</v>
      </c>
      <c r="F17" s="79" t="s">
        <v>203</v>
      </c>
      <c r="G17" s="132"/>
      <c r="H17" s="132"/>
      <c r="I17" s="132"/>
      <c r="J17" s="132"/>
      <c r="K17" s="132"/>
      <c r="L17" s="132"/>
      <c r="M17" s="111" t="s">
        <v>197</v>
      </c>
      <c r="N17" s="132"/>
      <c r="O17" s="7"/>
    </row>
    <row r="18" spans="1:15" ht="15" customHeight="1" x14ac:dyDescent="0.5">
      <c r="A18" s="116">
        <v>18</v>
      </c>
      <c r="B18" s="74"/>
      <c r="C18" s="50" t="s">
        <v>200</v>
      </c>
      <c r="D18" s="50" t="s">
        <v>205</v>
      </c>
      <c r="E18" s="50" t="s">
        <v>209</v>
      </c>
      <c r="F18" s="79" t="s">
        <v>203</v>
      </c>
      <c r="G18" s="132"/>
      <c r="H18" s="132"/>
      <c r="I18" s="132"/>
      <c r="J18" s="132"/>
      <c r="K18" s="132"/>
      <c r="L18" s="132"/>
      <c r="M18" s="111" t="s">
        <v>197</v>
      </c>
      <c r="N18" s="132"/>
      <c r="O18" s="7"/>
    </row>
    <row r="19" spans="1:15" ht="15" customHeight="1" x14ac:dyDescent="0.5">
      <c r="A19" s="116">
        <v>19</v>
      </c>
      <c r="B19" s="74"/>
      <c r="C19" s="50" t="s">
        <v>200</v>
      </c>
      <c r="D19" s="50" t="s">
        <v>205</v>
      </c>
      <c r="E19" s="50" t="s">
        <v>210</v>
      </c>
      <c r="F19" s="79" t="s">
        <v>203</v>
      </c>
      <c r="G19" s="132"/>
      <c r="H19" s="132"/>
      <c r="I19" s="132"/>
      <c r="J19" s="132"/>
      <c r="K19" s="132"/>
      <c r="L19" s="132"/>
      <c r="M19" s="111" t="s">
        <v>197</v>
      </c>
      <c r="N19" s="132"/>
      <c r="O19" s="7"/>
    </row>
    <row r="20" spans="1:15" ht="15" customHeight="1" x14ac:dyDescent="0.5">
      <c r="A20" s="116">
        <v>20</v>
      </c>
      <c r="B20" s="74"/>
      <c r="C20" s="50" t="s">
        <v>200</v>
      </c>
      <c r="D20" s="50" t="s">
        <v>205</v>
      </c>
      <c r="E20" s="50" t="s">
        <v>211</v>
      </c>
      <c r="F20" s="79" t="s">
        <v>203</v>
      </c>
      <c r="G20" s="132"/>
      <c r="H20" s="132"/>
      <c r="I20" s="132"/>
      <c r="J20" s="132"/>
      <c r="K20" s="132"/>
      <c r="L20" s="132"/>
      <c r="M20" s="111" t="s">
        <v>197</v>
      </c>
      <c r="N20" s="132"/>
      <c r="O20" s="7"/>
    </row>
    <row r="21" spans="1:15" ht="15" customHeight="1" x14ac:dyDescent="0.5">
      <c r="A21" s="116">
        <v>21</v>
      </c>
      <c r="B21" s="74"/>
      <c r="C21" s="50" t="s">
        <v>200</v>
      </c>
      <c r="D21" s="50" t="s">
        <v>205</v>
      </c>
      <c r="E21" s="50" t="s">
        <v>212</v>
      </c>
      <c r="F21" s="79" t="s">
        <v>203</v>
      </c>
      <c r="G21" s="132"/>
      <c r="H21" s="132"/>
      <c r="I21" s="132"/>
      <c r="J21" s="132"/>
      <c r="K21" s="132"/>
      <c r="L21" s="132"/>
      <c r="M21" s="111" t="s">
        <v>197</v>
      </c>
      <c r="N21" s="132"/>
      <c r="O21" s="7"/>
    </row>
    <row r="22" spans="1:15" ht="15" customHeight="1" x14ac:dyDescent="0.5">
      <c r="A22" s="116">
        <v>22</v>
      </c>
      <c r="B22" s="74"/>
      <c r="C22" s="50" t="s">
        <v>200</v>
      </c>
      <c r="D22" s="50" t="s">
        <v>205</v>
      </c>
      <c r="E22" s="50" t="s">
        <v>213</v>
      </c>
      <c r="F22" s="79" t="s">
        <v>203</v>
      </c>
      <c r="G22" s="132"/>
      <c r="H22" s="132"/>
      <c r="I22" s="132"/>
      <c r="J22" s="132"/>
      <c r="K22" s="132"/>
      <c r="L22" s="132"/>
      <c r="M22" s="111" t="s">
        <v>197</v>
      </c>
      <c r="N22" s="132"/>
      <c r="O22" s="7"/>
    </row>
    <row r="23" spans="1:15" ht="15" customHeight="1" x14ac:dyDescent="0.5">
      <c r="A23" s="116">
        <v>23</v>
      </c>
      <c r="B23" s="74"/>
      <c r="C23" s="50" t="s">
        <v>200</v>
      </c>
      <c r="D23" s="50" t="s">
        <v>205</v>
      </c>
      <c r="E23" s="50" t="s">
        <v>214</v>
      </c>
      <c r="F23" s="79" t="s">
        <v>203</v>
      </c>
      <c r="G23" s="132"/>
      <c r="H23" s="132"/>
      <c r="I23" s="132"/>
      <c r="J23" s="132"/>
      <c r="K23" s="132"/>
      <c r="L23" s="132"/>
      <c r="M23" s="111" t="s">
        <v>197</v>
      </c>
      <c r="N23" s="132"/>
      <c r="O23" s="7"/>
    </row>
    <row r="24" spans="1:15" ht="15" customHeight="1" x14ac:dyDescent="0.5">
      <c r="A24" s="116">
        <v>24</v>
      </c>
      <c r="B24" s="74"/>
      <c r="C24" s="50" t="s">
        <v>200</v>
      </c>
      <c r="D24" s="50" t="s">
        <v>215</v>
      </c>
      <c r="E24" s="50" t="s">
        <v>216</v>
      </c>
      <c r="F24" s="79" t="s">
        <v>196</v>
      </c>
      <c r="G24" s="132"/>
      <c r="H24" s="132"/>
      <c r="I24" s="132"/>
      <c r="J24" s="132"/>
      <c r="K24" s="132"/>
      <c r="L24" s="132"/>
      <c r="M24" s="111" t="s">
        <v>197</v>
      </c>
      <c r="N24" s="132"/>
      <c r="O24" s="7"/>
    </row>
    <row r="25" spans="1:15" ht="15" customHeight="1" x14ac:dyDescent="0.5">
      <c r="A25" s="116">
        <v>25</v>
      </c>
      <c r="B25" s="74"/>
      <c r="C25" s="50" t="s">
        <v>200</v>
      </c>
      <c r="D25" s="50" t="s">
        <v>215</v>
      </c>
      <c r="E25" s="50" t="s">
        <v>217</v>
      </c>
      <c r="F25" s="79" t="s">
        <v>196</v>
      </c>
      <c r="G25" s="132"/>
      <c r="H25" s="132"/>
      <c r="I25" s="132"/>
      <c r="J25" s="132"/>
      <c r="K25" s="132"/>
      <c r="L25" s="132"/>
      <c r="M25" s="111" t="s">
        <v>197</v>
      </c>
      <c r="N25" s="132"/>
      <c r="O25" s="7"/>
    </row>
    <row r="26" spans="1:15" ht="15" customHeight="1" x14ac:dyDescent="0.5">
      <c r="A26" s="116">
        <v>26</v>
      </c>
      <c r="B26" s="74"/>
      <c r="C26" s="50" t="s">
        <v>200</v>
      </c>
      <c r="D26" s="50" t="s">
        <v>218</v>
      </c>
      <c r="E26" s="50" t="s">
        <v>219</v>
      </c>
      <c r="F26" s="79" t="s">
        <v>196</v>
      </c>
      <c r="G26" s="132"/>
      <c r="H26" s="132"/>
      <c r="I26" s="132"/>
      <c r="J26" s="132"/>
      <c r="K26" s="132"/>
      <c r="L26" s="132"/>
      <c r="M26" s="111" t="s">
        <v>197</v>
      </c>
      <c r="N26" s="132"/>
      <c r="O26" s="7"/>
    </row>
    <row r="27" spans="1:15" ht="15" customHeight="1" x14ac:dyDescent="0.5">
      <c r="A27" s="116">
        <v>27</v>
      </c>
      <c r="B27" s="74"/>
      <c r="C27" s="50" t="s">
        <v>200</v>
      </c>
      <c r="D27" s="50" t="s">
        <v>218</v>
      </c>
      <c r="E27" s="50" t="s">
        <v>220</v>
      </c>
      <c r="F27" s="79" t="s">
        <v>196</v>
      </c>
      <c r="G27" s="132"/>
      <c r="H27" s="132"/>
      <c r="I27" s="132"/>
      <c r="J27" s="132"/>
      <c r="K27" s="132"/>
      <c r="L27" s="132"/>
      <c r="M27" s="111" t="s">
        <v>197</v>
      </c>
      <c r="N27" s="132"/>
      <c r="O27" s="7"/>
    </row>
    <row r="28" spans="1:15" ht="15" customHeight="1" x14ac:dyDescent="0.5">
      <c r="A28" s="116">
        <v>28</v>
      </c>
      <c r="B28" s="74"/>
      <c r="C28" s="50" t="s">
        <v>200</v>
      </c>
      <c r="D28" s="50" t="s">
        <v>218</v>
      </c>
      <c r="E28" s="50" t="s">
        <v>221</v>
      </c>
      <c r="F28" s="79" t="s">
        <v>196</v>
      </c>
      <c r="G28" s="132"/>
      <c r="H28" s="132"/>
      <c r="I28" s="132"/>
      <c r="J28" s="132"/>
      <c r="K28" s="132"/>
      <c r="L28" s="132"/>
      <c r="M28" s="111" t="s">
        <v>197</v>
      </c>
      <c r="N28" s="132"/>
      <c r="O28" s="7"/>
    </row>
    <row r="29" spans="1:15" ht="15" customHeight="1" x14ac:dyDescent="0.5">
      <c r="A29" s="116">
        <v>29</v>
      </c>
      <c r="B29" s="74"/>
      <c r="C29" s="50" t="s">
        <v>200</v>
      </c>
      <c r="D29" s="50" t="s">
        <v>218</v>
      </c>
      <c r="E29" s="50" t="s">
        <v>222</v>
      </c>
      <c r="F29" s="79" t="s">
        <v>196</v>
      </c>
      <c r="G29" s="132"/>
      <c r="H29" s="132"/>
      <c r="I29" s="132"/>
      <c r="J29" s="132"/>
      <c r="K29" s="132"/>
      <c r="L29" s="132"/>
      <c r="M29" s="111" t="s">
        <v>197</v>
      </c>
      <c r="N29" s="132"/>
      <c r="O29" s="7"/>
    </row>
    <row r="30" spans="1:15" ht="15" customHeight="1" x14ac:dyDescent="0.5">
      <c r="A30" s="116">
        <v>30</v>
      </c>
      <c r="B30" s="74"/>
      <c r="C30" s="50" t="s">
        <v>200</v>
      </c>
      <c r="D30" s="50" t="s">
        <v>218</v>
      </c>
      <c r="E30" s="50" t="s">
        <v>223</v>
      </c>
      <c r="F30" s="79" t="s">
        <v>196</v>
      </c>
      <c r="G30" s="132"/>
      <c r="H30" s="132"/>
      <c r="I30" s="132"/>
      <c r="J30" s="132"/>
      <c r="K30" s="132"/>
      <c r="L30" s="132"/>
      <c r="M30" s="111" t="s">
        <v>197</v>
      </c>
      <c r="N30" s="132"/>
      <c r="O30" s="7"/>
    </row>
    <row r="31" spans="1:15" ht="15" customHeight="1" x14ac:dyDescent="0.5">
      <c r="A31" s="116">
        <v>31</v>
      </c>
      <c r="B31" s="74"/>
      <c r="C31" s="50" t="s">
        <v>200</v>
      </c>
      <c r="D31" s="50" t="s">
        <v>218</v>
      </c>
      <c r="E31" s="50" t="s">
        <v>224</v>
      </c>
      <c r="F31" s="79" t="s">
        <v>196</v>
      </c>
      <c r="G31" s="132"/>
      <c r="H31" s="132"/>
      <c r="I31" s="132"/>
      <c r="J31" s="132"/>
      <c r="K31" s="132"/>
      <c r="L31" s="132"/>
      <c r="M31" s="111" t="s">
        <v>197</v>
      </c>
      <c r="N31" s="132"/>
      <c r="O31" s="7"/>
    </row>
    <row r="32" spans="1:15" ht="15" customHeight="1" x14ac:dyDescent="0.5">
      <c r="A32" s="116">
        <v>32</v>
      </c>
      <c r="B32" s="74"/>
      <c r="C32" s="50" t="s">
        <v>200</v>
      </c>
      <c r="D32" s="50" t="s">
        <v>218</v>
      </c>
      <c r="E32" s="50" t="s">
        <v>225</v>
      </c>
      <c r="F32" s="79" t="s">
        <v>196</v>
      </c>
      <c r="G32" s="132"/>
      <c r="H32" s="132"/>
      <c r="I32" s="132"/>
      <c r="J32" s="132"/>
      <c r="K32" s="132"/>
      <c r="L32" s="132"/>
      <c r="M32" s="111" t="s">
        <v>197</v>
      </c>
      <c r="N32" s="132"/>
      <c r="O32" s="7"/>
    </row>
    <row r="33" spans="1:15" ht="15" customHeight="1" x14ac:dyDescent="0.5">
      <c r="A33" s="116">
        <v>33</v>
      </c>
      <c r="B33" s="74"/>
      <c r="C33" s="50" t="s">
        <v>200</v>
      </c>
      <c r="D33" s="50" t="s">
        <v>218</v>
      </c>
      <c r="E33" s="50" t="s">
        <v>226</v>
      </c>
      <c r="F33" s="79" t="s">
        <v>196</v>
      </c>
      <c r="G33" s="132"/>
      <c r="H33" s="132"/>
      <c r="I33" s="132"/>
      <c r="J33" s="132"/>
      <c r="K33" s="132"/>
      <c r="L33" s="132"/>
      <c r="M33" s="111" t="s">
        <v>197</v>
      </c>
      <c r="N33" s="132"/>
      <c r="O33" s="7"/>
    </row>
    <row r="34" spans="1:15" ht="15" customHeight="1" x14ac:dyDescent="0.5">
      <c r="A34" s="116">
        <v>34</v>
      </c>
      <c r="B34" s="74"/>
      <c r="C34" s="50" t="s">
        <v>200</v>
      </c>
      <c r="D34" s="50" t="s">
        <v>218</v>
      </c>
      <c r="E34" s="50" t="s">
        <v>227</v>
      </c>
      <c r="F34" s="79" t="s">
        <v>196</v>
      </c>
      <c r="G34" s="132"/>
      <c r="H34" s="132"/>
      <c r="I34" s="132"/>
      <c r="J34" s="132"/>
      <c r="K34" s="132"/>
      <c r="L34" s="132"/>
      <c r="M34" s="111" t="s">
        <v>197</v>
      </c>
      <c r="N34" s="132"/>
      <c r="O34" s="7"/>
    </row>
    <row r="35" spans="1:15" ht="15" customHeight="1" x14ac:dyDescent="0.5">
      <c r="A35" s="116">
        <v>35</v>
      </c>
      <c r="B35" s="74"/>
      <c r="C35" s="50"/>
      <c r="D35" s="50"/>
      <c r="E35" s="50"/>
      <c r="F35" s="79"/>
      <c r="G35" s="50"/>
      <c r="H35" s="50"/>
      <c r="I35" s="79"/>
      <c r="J35" s="50"/>
      <c r="K35" s="50"/>
      <c r="L35" s="50"/>
      <c r="M35" s="79"/>
      <c r="N35" s="79"/>
      <c r="O35" s="7"/>
    </row>
    <row r="36" spans="1:15" ht="12.75" customHeight="1" x14ac:dyDescent="0.4">
      <c r="A36" s="116">
        <v>36</v>
      </c>
      <c r="B36" s="33"/>
      <c r="C36" s="49"/>
      <c r="D36" s="49"/>
      <c r="E36" s="49"/>
      <c r="F36" s="49"/>
      <c r="G36" s="221" t="s">
        <v>180</v>
      </c>
      <c r="H36" s="221"/>
      <c r="I36" s="221"/>
      <c r="J36" s="221"/>
      <c r="K36" s="221"/>
      <c r="L36" s="221"/>
      <c r="M36" s="221"/>
      <c r="N36" s="221"/>
      <c r="O36" s="7"/>
    </row>
    <row r="37" spans="1:15" ht="12.75" customHeight="1" x14ac:dyDescent="0.4">
      <c r="A37" s="116">
        <v>37</v>
      </c>
      <c r="B37" s="33"/>
      <c r="C37" s="49"/>
      <c r="D37" s="49"/>
      <c r="E37" s="49"/>
      <c r="F37" s="49"/>
      <c r="G37" s="86"/>
      <c r="H37" s="86"/>
      <c r="I37" s="86"/>
      <c r="J37" s="86"/>
      <c r="K37" s="86"/>
      <c r="L37" s="86"/>
      <c r="M37" s="49"/>
      <c r="N37" s="222" t="s">
        <v>181</v>
      </c>
      <c r="O37" s="7"/>
    </row>
    <row r="38" spans="1:15" s="5" customFormat="1" ht="54" customHeight="1" x14ac:dyDescent="0.4">
      <c r="A38" s="116">
        <v>38</v>
      </c>
      <c r="B38" s="42"/>
      <c r="C38" s="106" t="s">
        <v>182</v>
      </c>
      <c r="D38" s="107" t="s">
        <v>183</v>
      </c>
      <c r="E38" s="107" t="s">
        <v>184</v>
      </c>
      <c r="F38" s="103" t="s">
        <v>185</v>
      </c>
      <c r="G38" s="182" t="s">
        <v>186</v>
      </c>
      <c r="H38" s="182" t="s">
        <v>187</v>
      </c>
      <c r="I38" s="182" t="s">
        <v>188</v>
      </c>
      <c r="J38" s="182" t="s">
        <v>189</v>
      </c>
      <c r="K38" s="182" t="s">
        <v>190</v>
      </c>
      <c r="L38" s="103" t="s">
        <v>191</v>
      </c>
      <c r="M38" s="103" t="s">
        <v>192</v>
      </c>
      <c r="N38" s="223"/>
      <c r="O38" s="16"/>
    </row>
    <row r="39" spans="1:15" ht="15" customHeight="1" x14ac:dyDescent="0.4">
      <c r="A39" s="116">
        <v>39</v>
      </c>
      <c r="B39" s="33"/>
      <c r="C39" s="50" t="s">
        <v>200</v>
      </c>
      <c r="D39" s="50" t="s">
        <v>228</v>
      </c>
      <c r="E39" s="50" t="s">
        <v>229</v>
      </c>
      <c r="F39" s="79" t="s">
        <v>196</v>
      </c>
      <c r="G39" s="132"/>
      <c r="H39" s="132"/>
      <c r="I39" s="132"/>
      <c r="J39" s="132"/>
      <c r="K39" s="132"/>
      <c r="L39" s="132"/>
      <c r="M39" s="111" t="s">
        <v>197</v>
      </c>
      <c r="N39" s="132"/>
      <c r="O39" s="7"/>
    </row>
    <row r="40" spans="1:15" ht="15" customHeight="1" x14ac:dyDescent="0.4">
      <c r="A40" s="116">
        <v>40</v>
      </c>
      <c r="B40" s="33"/>
      <c r="C40" s="50" t="s">
        <v>200</v>
      </c>
      <c r="D40" s="50" t="s">
        <v>230</v>
      </c>
      <c r="E40" s="50" t="s">
        <v>231</v>
      </c>
      <c r="F40" s="79" t="s">
        <v>203</v>
      </c>
      <c r="G40" s="132"/>
      <c r="H40" s="132"/>
      <c r="I40" s="132"/>
      <c r="J40" s="132"/>
      <c r="K40" s="132"/>
      <c r="L40" s="132"/>
      <c r="M40" s="111" t="s">
        <v>197</v>
      </c>
      <c r="N40" s="132"/>
      <c r="O40" s="7"/>
    </row>
    <row r="41" spans="1:15" ht="15" customHeight="1" x14ac:dyDescent="0.4">
      <c r="A41" s="116">
        <v>41</v>
      </c>
      <c r="B41" s="33"/>
      <c r="C41" s="50" t="s">
        <v>200</v>
      </c>
      <c r="D41" s="50" t="s">
        <v>230</v>
      </c>
      <c r="E41" s="50" t="s">
        <v>232</v>
      </c>
      <c r="F41" s="79" t="s">
        <v>203</v>
      </c>
      <c r="G41" s="132"/>
      <c r="H41" s="132"/>
      <c r="I41" s="132"/>
      <c r="J41" s="132"/>
      <c r="K41" s="132"/>
      <c r="L41" s="132"/>
      <c r="M41" s="111" t="s">
        <v>197</v>
      </c>
      <c r="N41" s="132"/>
      <c r="O41" s="7"/>
    </row>
    <row r="42" spans="1:15" ht="15" customHeight="1" x14ac:dyDescent="0.4">
      <c r="A42" s="116">
        <v>42</v>
      </c>
      <c r="B42" s="33"/>
      <c r="C42" s="50" t="s">
        <v>200</v>
      </c>
      <c r="D42" s="50" t="s">
        <v>230</v>
      </c>
      <c r="E42" s="50" t="s">
        <v>233</v>
      </c>
      <c r="F42" s="79" t="s">
        <v>203</v>
      </c>
      <c r="G42" s="132"/>
      <c r="H42" s="132"/>
      <c r="I42" s="132"/>
      <c r="J42" s="132"/>
      <c r="K42" s="132"/>
      <c r="L42" s="132"/>
      <c r="M42" s="111" t="s">
        <v>197</v>
      </c>
      <c r="N42" s="132"/>
      <c r="O42" s="7"/>
    </row>
    <row r="43" spans="1:15" ht="15" customHeight="1" x14ac:dyDescent="0.4">
      <c r="A43" s="116">
        <v>43</v>
      </c>
      <c r="B43" s="33"/>
      <c r="C43" s="50" t="s">
        <v>200</v>
      </c>
      <c r="D43" s="50" t="s">
        <v>234</v>
      </c>
      <c r="E43" s="50" t="s">
        <v>235</v>
      </c>
      <c r="F43" s="79" t="s">
        <v>203</v>
      </c>
      <c r="G43" s="132"/>
      <c r="H43" s="132"/>
      <c r="I43" s="132"/>
      <c r="J43" s="132"/>
      <c r="K43" s="132"/>
      <c r="L43" s="132"/>
      <c r="M43" s="111" t="s">
        <v>197</v>
      </c>
      <c r="N43" s="132"/>
      <c r="O43" s="7"/>
    </row>
    <row r="44" spans="1:15" ht="15" customHeight="1" x14ac:dyDescent="0.4">
      <c r="A44" s="116">
        <v>44</v>
      </c>
      <c r="B44" s="33"/>
      <c r="C44" s="50" t="s">
        <v>200</v>
      </c>
      <c r="D44" s="50" t="s">
        <v>234</v>
      </c>
      <c r="E44" s="50" t="s">
        <v>236</v>
      </c>
      <c r="F44" s="79" t="s">
        <v>203</v>
      </c>
      <c r="G44" s="132"/>
      <c r="H44" s="132"/>
      <c r="I44" s="132"/>
      <c r="J44" s="132"/>
      <c r="K44" s="132"/>
      <c r="L44" s="132"/>
      <c r="M44" s="111" t="s">
        <v>197</v>
      </c>
      <c r="N44" s="132"/>
      <c r="O44" s="7"/>
    </row>
    <row r="45" spans="1:15" ht="15" customHeight="1" x14ac:dyDescent="0.4">
      <c r="A45" s="116">
        <v>45</v>
      </c>
      <c r="B45" s="33"/>
      <c r="C45" s="50" t="s">
        <v>200</v>
      </c>
      <c r="D45" s="50" t="s">
        <v>234</v>
      </c>
      <c r="E45" s="50" t="s">
        <v>237</v>
      </c>
      <c r="F45" s="79" t="s">
        <v>203</v>
      </c>
      <c r="G45" s="132"/>
      <c r="H45" s="132"/>
      <c r="I45" s="132"/>
      <c r="J45" s="132"/>
      <c r="K45" s="132"/>
      <c r="L45" s="132"/>
      <c r="M45" s="111" t="s">
        <v>197</v>
      </c>
      <c r="N45" s="132"/>
      <c r="O45" s="7"/>
    </row>
    <row r="46" spans="1:15" ht="15" customHeight="1" x14ac:dyDescent="0.4">
      <c r="A46" s="116">
        <v>46</v>
      </c>
      <c r="B46" s="33"/>
      <c r="C46" s="92" t="s">
        <v>200</v>
      </c>
      <c r="D46" s="92" t="s">
        <v>238</v>
      </c>
      <c r="E46" s="50" t="s">
        <v>239</v>
      </c>
      <c r="F46" s="79" t="s">
        <v>196</v>
      </c>
      <c r="G46" s="132"/>
      <c r="H46" s="132"/>
      <c r="I46" s="132"/>
      <c r="J46" s="132"/>
      <c r="K46" s="132"/>
      <c r="L46" s="132"/>
      <c r="M46" s="111" t="s">
        <v>197</v>
      </c>
      <c r="N46" s="132"/>
      <c r="O46" s="7"/>
    </row>
    <row r="47" spans="1:15" ht="15" customHeight="1" x14ac:dyDescent="0.4">
      <c r="A47" s="116">
        <v>47</v>
      </c>
      <c r="B47" s="33"/>
      <c r="C47" s="92" t="s">
        <v>200</v>
      </c>
      <c r="D47" s="92" t="s">
        <v>238</v>
      </c>
      <c r="E47" s="50" t="s">
        <v>240</v>
      </c>
      <c r="F47" s="79" t="s">
        <v>196</v>
      </c>
      <c r="G47" s="132"/>
      <c r="H47" s="132"/>
      <c r="I47" s="132"/>
      <c r="J47" s="132"/>
      <c r="K47" s="132"/>
      <c r="L47" s="132"/>
      <c r="M47" s="111" t="s">
        <v>197</v>
      </c>
      <c r="N47" s="132"/>
      <c r="O47" s="7"/>
    </row>
    <row r="48" spans="1:15" ht="15" customHeight="1" x14ac:dyDescent="0.4">
      <c r="A48" s="116">
        <v>48</v>
      </c>
      <c r="B48" s="33"/>
      <c r="C48" s="92" t="s">
        <v>200</v>
      </c>
      <c r="D48" s="92" t="s">
        <v>238</v>
      </c>
      <c r="E48" s="87" t="s">
        <v>241</v>
      </c>
      <c r="F48" s="79" t="s">
        <v>196</v>
      </c>
      <c r="G48" s="132"/>
      <c r="H48" s="132"/>
      <c r="I48" s="132"/>
      <c r="J48" s="132"/>
      <c r="K48" s="132"/>
      <c r="L48" s="132"/>
      <c r="M48" s="111" t="s">
        <v>197</v>
      </c>
      <c r="N48" s="132"/>
      <c r="O48" s="7"/>
    </row>
    <row r="49" spans="1:15" ht="15" customHeight="1" x14ac:dyDescent="0.4">
      <c r="A49" s="116">
        <v>49</v>
      </c>
      <c r="B49" s="33"/>
      <c r="C49" s="92" t="s">
        <v>200</v>
      </c>
      <c r="D49" s="92" t="s">
        <v>238</v>
      </c>
      <c r="E49" s="82" t="s">
        <v>242</v>
      </c>
      <c r="F49" s="79" t="s">
        <v>196</v>
      </c>
      <c r="G49" s="132"/>
      <c r="H49" s="132"/>
      <c r="I49" s="132"/>
      <c r="J49" s="132"/>
      <c r="K49" s="132"/>
      <c r="L49" s="132"/>
      <c r="M49" s="111" t="s">
        <v>197</v>
      </c>
      <c r="N49" s="132"/>
      <c r="O49" s="7"/>
    </row>
    <row r="50" spans="1:15" ht="15" customHeight="1" x14ac:dyDescent="0.4">
      <c r="A50" s="116">
        <v>50</v>
      </c>
      <c r="B50" s="33"/>
      <c r="C50" s="50" t="s">
        <v>200</v>
      </c>
      <c r="D50" s="50" t="s">
        <v>238</v>
      </c>
      <c r="E50" s="50" t="s">
        <v>243</v>
      </c>
      <c r="F50" s="79" t="s">
        <v>196</v>
      </c>
      <c r="G50" s="132"/>
      <c r="H50" s="132"/>
      <c r="I50" s="132"/>
      <c r="J50" s="132"/>
      <c r="K50" s="132"/>
      <c r="L50" s="132"/>
      <c r="M50" s="111" t="s">
        <v>197</v>
      </c>
      <c r="N50" s="132"/>
      <c r="O50" s="7"/>
    </row>
    <row r="51" spans="1:15" ht="15" customHeight="1" x14ac:dyDescent="0.4">
      <c r="A51" s="116">
        <v>51</v>
      </c>
      <c r="B51" s="33"/>
      <c r="C51" s="50" t="s">
        <v>200</v>
      </c>
      <c r="D51" s="50" t="s">
        <v>244</v>
      </c>
      <c r="E51" s="50" t="s">
        <v>245</v>
      </c>
      <c r="F51" s="79" t="s">
        <v>196</v>
      </c>
      <c r="G51" s="132"/>
      <c r="H51" s="132"/>
      <c r="I51" s="132"/>
      <c r="J51" s="132"/>
      <c r="K51" s="132"/>
      <c r="L51" s="132"/>
      <c r="M51" s="111" t="s">
        <v>197</v>
      </c>
      <c r="N51" s="132"/>
      <c r="O51" s="7"/>
    </row>
    <row r="52" spans="1:15" ht="15" customHeight="1" x14ac:dyDescent="0.4">
      <c r="A52" s="116">
        <v>52</v>
      </c>
      <c r="B52" s="33"/>
      <c r="C52" s="50" t="s">
        <v>200</v>
      </c>
      <c r="D52" s="50" t="s">
        <v>244</v>
      </c>
      <c r="E52" s="50" t="s">
        <v>246</v>
      </c>
      <c r="F52" s="79" t="s">
        <v>196</v>
      </c>
      <c r="G52" s="132"/>
      <c r="H52" s="132"/>
      <c r="I52" s="132"/>
      <c r="J52" s="132"/>
      <c r="K52" s="132"/>
      <c r="L52" s="132"/>
      <c r="M52" s="111" t="s">
        <v>197</v>
      </c>
      <c r="N52" s="132"/>
      <c r="O52" s="7"/>
    </row>
    <row r="53" spans="1:15" ht="15" customHeight="1" x14ac:dyDescent="0.4">
      <c r="A53" s="116">
        <v>53</v>
      </c>
      <c r="B53" s="33"/>
      <c r="C53" s="50" t="s">
        <v>200</v>
      </c>
      <c r="D53" s="50" t="s">
        <v>247</v>
      </c>
      <c r="E53" s="50" t="s">
        <v>248</v>
      </c>
      <c r="F53" s="79" t="s">
        <v>196</v>
      </c>
      <c r="G53" s="132"/>
      <c r="H53" s="132"/>
      <c r="I53" s="132"/>
      <c r="J53" s="132"/>
      <c r="K53" s="132"/>
      <c r="L53" s="132"/>
      <c r="M53" s="111" t="s">
        <v>197</v>
      </c>
      <c r="N53" s="132"/>
      <c r="O53" s="7"/>
    </row>
    <row r="54" spans="1:15" ht="15" customHeight="1" x14ac:dyDescent="0.4">
      <c r="A54" s="116">
        <v>54</v>
      </c>
      <c r="B54" s="33"/>
      <c r="C54" s="50" t="s">
        <v>200</v>
      </c>
      <c r="D54" s="50" t="s">
        <v>249</v>
      </c>
      <c r="E54" s="50" t="s">
        <v>250</v>
      </c>
      <c r="F54" s="79" t="s">
        <v>196</v>
      </c>
      <c r="G54" s="132"/>
      <c r="H54" s="132"/>
      <c r="I54" s="132"/>
      <c r="J54" s="132"/>
      <c r="K54" s="132"/>
      <c r="L54" s="132"/>
      <c r="M54" s="111" t="s">
        <v>197</v>
      </c>
      <c r="N54" s="132"/>
      <c r="O54" s="7"/>
    </row>
    <row r="55" spans="1:15" ht="15" customHeight="1" x14ac:dyDescent="0.4">
      <c r="A55" s="116">
        <v>55</v>
      </c>
      <c r="B55" s="33"/>
      <c r="C55" s="50" t="s">
        <v>251</v>
      </c>
      <c r="D55" s="50" t="s">
        <v>252</v>
      </c>
      <c r="E55" s="50" t="s">
        <v>253</v>
      </c>
      <c r="F55" s="79" t="s">
        <v>203</v>
      </c>
      <c r="G55" s="132"/>
      <c r="H55" s="132"/>
      <c r="I55" s="132"/>
      <c r="J55" s="132"/>
      <c r="K55" s="132"/>
      <c r="L55" s="132"/>
      <c r="M55" s="111" t="s">
        <v>197</v>
      </c>
      <c r="N55" s="132"/>
      <c r="O55" s="7"/>
    </row>
    <row r="56" spans="1:15" ht="15" customHeight="1" x14ac:dyDescent="0.4">
      <c r="A56" s="116">
        <v>56</v>
      </c>
      <c r="B56" s="33"/>
      <c r="C56" s="50" t="s">
        <v>251</v>
      </c>
      <c r="D56" s="50" t="s">
        <v>254</v>
      </c>
      <c r="E56" s="50" t="s">
        <v>255</v>
      </c>
      <c r="F56" s="79" t="s">
        <v>203</v>
      </c>
      <c r="G56" s="132"/>
      <c r="H56" s="132"/>
      <c r="I56" s="132"/>
      <c r="J56" s="132"/>
      <c r="K56" s="132"/>
      <c r="L56" s="132"/>
      <c r="M56" s="111" t="s">
        <v>197</v>
      </c>
      <c r="N56" s="132"/>
      <c r="O56" s="7"/>
    </row>
    <row r="57" spans="1:15" ht="15" customHeight="1" x14ac:dyDescent="0.4">
      <c r="A57" s="116">
        <v>57</v>
      </c>
      <c r="B57" s="33"/>
      <c r="C57" s="50" t="s">
        <v>251</v>
      </c>
      <c r="D57" s="50" t="s">
        <v>256</v>
      </c>
      <c r="E57" s="50" t="s">
        <v>257</v>
      </c>
      <c r="F57" s="79" t="s">
        <v>203</v>
      </c>
      <c r="G57" s="132"/>
      <c r="H57" s="132"/>
      <c r="I57" s="132"/>
      <c r="J57" s="132"/>
      <c r="K57" s="132"/>
      <c r="L57" s="132"/>
      <c r="M57" s="111" t="s">
        <v>197</v>
      </c>
      <c r="N57" s="132"/>
      <c r="O57" s="7"/>
    </row>
    <row r="58" spans="1:15" ht="15" customHeight="1" x14ac:dyDescent="0.4">
      <c r="A58" s="116">
        <v>58</v>
      </c>
      <c r="B58" s="33"/>
      <c r="C58" s="50" t="s">
        <v>251</v>
      </c>
      <c r="D58" s="50" t="s">
        <v>258</v>
      </c>
      <c r="E58" s="50" t="s">
        <v>259</v>
      </c>
      <c r="F58" s="79" t="s">
        <v>196</v>
      </c>
      <c r="G58" s="132"/>
      <c r="H58" s="132"/>
      <c r="I58" s="132"/>
      <c r="J58" s="132"/>
      <c r="K58" s="132"/>
      <c r="L58" s="132"/>
      <c r="M58" s="111" t="s">
        <v>197</v>
      </c>
      <c r="N58" s="132"/>
      <c r="O58" s="7"/>
    </row>
    <row r="59" spans="1:15" ht="15" customHeight="1" x14ac:dyDescent="0.4">
      <c r="A59" s="116">
        <v>59</v>
      </c>
      <c r="B59" s="33"/>
      <c r="C59" s="92" t="s">
        <v>193</v>
      </c>
      <c r="D59" s="92" t="s">
        <v>260</v>
      </c>
      <c r="E59" s="82" t="s">
        <v>261</v>
      </c>
      <c r="F59" s="79" t="s">
        <v>196</v>
      </c>
      <c r="G59" s="132"/>
      <c r="H59" s="132"/>
      <c r="I59" s="132"/>
      <c r="J59" s="132"/>
      <c r="K59" s="132"/>
      <c r="L59" s="132"/>
      <c r="M59" s="111" t="s">
        <v>197</v>
      </c>
      <c r="N59" s="132"/>
      <c r="O59" s="7"/>
    </row>
    <row r="60" spans="1:15" ht="15" customHeight="1" x14ac:dyDescent="0.4">
      <c r="A60" s="116">
        <v>60</v>
      </c>
      <c r="B60" s="33"/>
      <c r="C60" s="92" t="s">
        <v>193</v>
      </c>
      <c r="D60" s="92" t="s">
        <v>262</v>
      </c>
      <c r="E60" s="50" t="s">
        <v>263</v>
      </c>
      <c r="F60" s="79" t="s">
        <v>264</v>
      </c>
      <c r="G60" s="132"/>
      <c r="H60" s="132"/>
      <c r="I60" s="132"/>
      <c r="J60" s="132"/>
      <c r="K60" s="132"/>
      <c r="L60" s="132"/>
      <c r="M60" s="111" t="s">
        <v>197</v>
      </c>
      <c r="N60" s="132"/>
      <c r="O60" s="7"/>
    </row>
    <row r="61" spans="1:15" ht="15" customHeight="1" x14ac:dyDescent="0.4">
      <c r="A61" s="116">
        <v>61</v>
      </c>
      <c r="B61" s="33"/>
      <c r="C61" s="50" t="s">
        <v>193</v>
      </c>
      <c r="D61" s="50" t="s">
        <v>265</v>
      </c>
      <c r="E61" s="50" t="s">
        <v>266</v>
      </c>
      <c r="F61" s="79" t="s">
        <v>196</v>
      </c>
      <c r="G61" s="132"/>
      <c r="H61" s="132"/>
      <c r="I61" s="132"/>
      <c r="J61" s="132"/>
      <c r="K61" s="132"/>
      <c r="L61" s="132"/>
      <c r="M61" s="111" t="s">
        <v>197</v>
      </c>
      <c r="N61" s="132"/>
      <c r="O61" s="7"/>
    </row>
    <row r="62" spans="1:15" ht="15" customHeight="1" x14ac:dyDescent="0.4">
      <c r="A62" s="116">
        <v>62</v>
      </c>
      <c r="B62" s="33"/>
      <c r="C62" s="50" t="s">
        <v>193</v>
      </c>
      <c r="D62" s="50" t="s">
        <v>267</v>
      </c>
      <c r="E62" s="50" t="s">
        <v>268</v>
      </c>
      <c r="F62" s="79" t="s">
        <v>264</v>
      </c>
      <c r="G62" s="132"/>
      <c r="H62" s="132"/>
      <c r="I62" s="132"/>
      <c r="J62" s="132"/>
      <c r="K62" s="132"/>
      <c r="L62" s="132"/>
      <c r="M62" s="111" t="s">
        <v>197</v>
      </c>
      <c r="N62" s="132"/>
      <c r="O62" s="7"/>
    </row>
    <row r="63" spans="1:15" ht="15" customHeight="1" x14ac:dyDescent="0.4">
      <c r="A63" s="116">
        <v>63</v>
      </c>
      <c r="B63" s="33"/>
      <c r="C63" s="50" t="s">
        <v>193</v>
      </c>
      <c r="D63" s="50" t="s">
        <v>267</v>
      </c>
      <c r="E63" s="50" t="s">
        <v>269</v>
      </c>
      <c r="F63" s="79" t="s">
        <v>196</v>
      </c>
      <c r="G63" s="132"/>
      <c r="H63" s="132"/>
      <c r="I63" s="132"/>
      <c r="J63" s="132"/>
      <c r="K63" s="132"/>
      <c r="L63" s="132"/>
      <c r="M63" s="111" t="s">
        <v>197</v>
      </c>
      <c r="N63" s="132"/>
      <c r="O63" s="7"/>
    </row>
    <row r="64" spans="1:15" ht="15" customHeight="1" x14ac:dyDescent="0.4">
      <c r="A64" s="116">
        <v>64</v>
      </c>
      <c r="B64" s="33"/>
      <c r="C64" s="50" t="s">
        <v>193</v>
      </c>
      <c r="D64" s="50" t="s">
        <v>270</v>
      </c>
      <c r="E64" s="50" t="s">
        <v>271</v>
      </c>
      <c r="F64" s="79" t="s">
        <v>203</v>
      </c>
      <c r="G64" s="132"/>
      <c r="H64" s="132"/>
      <c r="I64" s="132"/>
      <c r="J64" s="132"/>
      <c r="K64" s="132"/>
      <c r="L64" s="132"/>
      <c r="M64" s="111" t="s">
        <v>197</v>
      </c>
      <c r="N64" s="132"/>
      <c r="O64" s="7"/>
    </row>
    <row r="65" spans="1:15" x14ac:dyDescent="0.4">
      <c r="A65" s="117"/>
      <c r="B65" s="41"/>
      <c r="C65" s="10"/>
      <c r="D65" s="10"/>
      <c r="E65" s="10"/>
      <c r="F65" s="10"/>
      <c r="G65" s="10"/>
      <c r="H65" s="10"/>
      <c r="I65" s="10"/>
      <c r="J65" s="10"/>
      <c r="K65" s="10"/>
      <c r="L65" s="10"/>
      <c r="M65" s="10"/>
      <c r="N65" s="10"/>
      <c r="O65" s="11"/>
    </row>
  </sheetData>
  <sheetProtection formatRows="0" insertRows="0"/>
  <mergeCells count="7">
    <mergeCell ref="G36:N36"/>
    <mergeCell ref="N37:N38"/>
    <mergeCell ref="K2:N2"/>
    <mergeCell ref="K3:N3"/>
    <mergeCell ref="N8:N9"/>
    <mergeCell ref="G7:N7"/>
    <mergeCell ref="A5:N5"/>
  </mergeCells>
  <conditionalFormatting sqref="G10:L10">
    <cfRule type="expression" priority="205" stopIfTrue="1">
      <formula>SUM($G$10:$K$10)=0%</formula>
    </cfRule>
    <cfRule type="expression" dxfId="50" priority="206" stopIfTrue="1">
      <formula>SUM($G$10:$K$10)&lt;&gt;100%</formula>
    </cfRule>
  </conditionalFormatting>
  <conditionalFormatting sqref="G11:L11">
    <cfRule type="expression" priority="209" stopIfTrue="1">
      <formula>SUM($G$11:$K$11)=0%</formula>
    </cfRule>
    <cfRule type="expression" dxfId="49" priority="210" stopIfTrue="1">
      <formula>SUM($G$11:$K$11)&lt;&gt;100%</formula>
    </cfRule>
  </conditionalFormatting>
  <conditionalFormatting sqref="G12:L12">
    <cfRule type="expression" priority="213" stopIfTrue="1">
      <formula>SUM($G$12:$K$12)=0%</formula>
    </cfRule>
    <cfRule type="expression" dxfId="48" priority="214" stopIfTrue="1">
      <formula>SUM($G$12:$K$12)&lt;&gt;100%</formula>
    </cfRule>
  </conditionalFormatting>
  <conditionalFormatting sqref="G13:L13">
    <cfRule type="expression" priority="217" stopIfTrue="1">
      <formula>SUM($G$13:$K$13)=0%</formula>
    </cfRule>
    <cfRule type="expression" dxfId="47" priority="218" stopIfTrue="1">
      <formula>SUM($G$13:$K$13)&lt;&gt;100%</formula>
    </cfRule>
  </conditionalFormatting>
  <conditionalFormatting sqref="G14:L14">
    <cfRule type="expression" priority="221" stopIfTrue="1">
      <formula>SUM($G$14:$K$14)=0%</formula>
    </cfRule>
    <cfRule type="expression" dxfId="46" priority="222" stopIfTrue="1">
      <formula>SUM($G$14:$K$14)&lt;&gt;100%</formula>
    </cfRule>
  </conditionalFormatting>
  <conditionalFormatting sqref="G15:L15">
    <cfRule type="expression" priority="225" stopIfTrue="1">
      <formula>SUM($G$15:$K$15)=0%</formula>
    </cfRule>
    <cfRule type="expression" dxfId="45" priority="226" stopIfTrue="1">
      <formula>SUM($G$15:$K$15)&lt;&gt;100%</formula>
    </cfRule>
  </conditionalFormatting>
  <conditionalFormatting sqref="G16:L16">
    <cfRule type="expression" priority="229" stopIfTrue="1">
      <formula>SUM($G$16:$K$16)=0%</formula>
    </cfRule>
    <cfRule type="expression" dxfId="44" priority="230" stopIfTrue="1">
      <formula>SUM($G$16:$K$16)&lt;&gt;100%</formula>
    </cfRule>
  </conditionalFormatting>
  <conditionalFormatting sqref="G17:L17">
    <cfRule type="expression" priority="233" stopIfTrue="1">
      <formula>SUM($G$17:$K$17)=0%</formula>
    </cfRule>
    <cfRule type="expression" dxfId="43" priority="234" stopIfTrue="1">
      <formula>SUM($G$17:$K$17)&lt;&gt;100%</formula>
    </cfRule>
  </conditionalFormatting>
  <conditionalFormatting sqref="G18:L18">
    <cfRule type="expression" priority="237" stopIfTrue="1">
      <formula>SUM($G$18:$K$18)=0%</formula>
    </cfRule>
    <cfRule type="expression" dxfId="42" priority="238" stopIfTrue="1">
      <formula>SUM($G$18:$K$18)&lt;&gt;100%</formula>
    </cfRule>
  </conditionalFormatting>
  <conditionalFormatting sqref="G19:L19">
    <cfRule type="expression" priority="241" stopIfTrue="1">
      <formula>SUM($G$19:$K$19)=0%</formula>
    </cfRule>
    <cfRule type="expression" dxfId="41" priority="242" stopIfTrue="1">
      <formula>SUM($G$19:$K$19)&lt;&gt;100%</formula>
    </cfRule>
  </conditionalFormatting>
  <conditionalFormatting sqref="G20:L20">
    <cfRule type="expression" priority="245" stopIfTrue="1">
      <formula>SUM($G$20:$K$20)=0%</formula>
    </cfRule>
    <cfRule type="expression" dxfId="40" priority="246" stopIfTrue="1">
      <formula>SUM($G$20:$K$20)&lt;&gt;100%</formula>
    </cfRule>
  </conditionalFormatting>
  <conditionalFormatting sqref="G21:L21">
    <cfRule type="expression" priority="249" stopIfTrue="1">
      <formula>SUM($G$21:$K$21)=0%</formula>
    </cfRule>
    <cfRule type="expression" dxfId="39" priority="250" stopIfTrue="1">
      <formula>SUM($G$21:$K$21)&lt;&gt;100%</formula>
    </cfRule>
  </conditionalFormatting>
  <conditionalFormatting sqref="G22:L22">
    <cfRule type="expression" priority="253" stopIfTrue="1">
      <formula>SUM($G$22:$K$22)=0%</formula>
    </cfRule>
    <cfRule type="expression" dxfId="38" priority="254" stopIfTrue="1">
      <formula>SUM($G$22:$K$22)&lt;&gt;100%</formula>
    </cfRule>
  </conditionalFormatting>
  <conditionalFormatting sqref="G23:L23">
    <cfRule type="expression" priority="257" stopIfTrue="1">
      <formula>SUM($G$23:$K$23)=0%</formula>
    </cfRule>
    <cfRule type="expression" dxfId="37" priority="258" stopIfTrue="1">
      <formula>SUM($G$23:$K$23)&lt;&gt;100%</formula>
    </cfRule>
  </conditionalFormatting>
  <conditionalFormatting sqref="G24:L24">
    <cfRule type="expression" priority="261" stopIfTrue="1">
      <formula>SUM($G$24:$K$24)=0%</formula>
    </cfRule>
    <cfRule type="expression" dxfId="36" priority="262" stopIfTrue="1">
      <formula>SUM($G$24:$K$24)&lt;&gt;100%</formula>
    </cfRule>
  </conditionalFormatting>
  <conditionalFormatting sqref="G25:L25">
    <cfRule type="expression" priority="265" stopIfTrue="1">
      <formula>SUM($G$25:$K$25)=0%</formula>
    </cfRule>
    <cfRule type="expression" dxfId="35" priority="266" stopIfTrue="1">
      <formula>SUM($G$25:$K$25)&lt;&gt;100%</formula>
    </cfRule>
  </conditionalFormatting>
  <conditionalFormatting sqref="G26:L26">
    <cfRule type="expression" priority="269" stopIfTrue="1">
      <formula>SUM($G$26:$K$26)=0%</formula>
    </cfRule>
    <cfRule type="expression" dxfId="34" priority="270" stopIfTrue="1">
      <formula>SUM($G$26:$K$26)&lt;&gt;100%</formula>
    </cfRule>
  </conditionalFormatting>
  <conditionalFormatting sqref="G27:L27">
    <cfRule type="expression" priority="273" stopIfTrue="1">
      <formula>SUM($G$27:$K$27)=0%</formula>
    </cfRule>
    <cfRule type="expression" dxfId="33" priority="274" stopIfTrue="1">
      <formula>SUM($G$27:$K$27)&lt;&gt;100%</formula>
    </cfRule>
  </conditionalFormatting>
  <conditionalFormatting sqref="G28:L28">
    <cfRule type="expression" priority="277" stopIfTrue="1">
      <formula>SUM($G$28:$K$28)=0%</formula>
    </cfRule>
    <cfRule type="expression" dxfId="32" priority="278" stopIfTrue="1">
      <formula>SUM($G$28:$K$28)&lt;&gt;100%</formula>
    </cfRule>
  </conditionalFormatting>
  <conditionalFormatting sqref="G29:L29">
    <cfRule type="expression" priority="281" stopIfTrue="1">
      <formula>SUM($G$29:$K$29)=0%</formula>
    </cfRule>
    <cfRule type="expression" dxfId="31" priority="282" stopIfTrue="1">
      <formula>SUM($G$29:$K$29)&lt;&gt;100%</formula>
    </cfRule>
  </conditionalFormatting>
  <conditionalFormatting sqref="G30:L30">
    <cfRule type="expression" priority="285" stopIfTrue="1">
      <formula>SUM($G$30:$K$30)=0%</formula>
    </cfRule>
    <cfRule type="expression" dxfId="30" priority="286" stopIfTrue="1">
      <formula>SUM($G$30:$K$30)&lt;&gt;100%</formula>
    </cfRule>
  </conditionalFormatting>
  <conditionalFormatting sqref="G31:L31">
    <cfRule type="expression" priority="289" stopIfTrue="1">
      <formula>SUM($G$31:$K$31)=0%</formula>
    </cfRule>
    <cfRule type="expression" dxfId="29" priority="290" stopIfTrue="1">
      <formula>SUM($G$31:$K$31)&lt;&gt;100%</formula>
    </cfRule>
  </conditionalFormatting>
  <conditionalFormatting sqref="G32:L32">
    <cfRule type="expression" priority="293" stopIfTrue="1">
      <formula>SUM($G$32:$K$32)=0%</formula>
    </cfRule>
    <cfRule type="expression" dxfId="28" priority="294" stopIfTrue="1">
      <formula>SUM($G$32:$K$32)&lt;&gt;100%</formula>
    </cfRule>
  </conditionalFormatting>
  <conditionalFormatting sqref="G33:L33">
    <cfRule type="expression" priority="297" stopIfTrue="1">
      <formula>SUM($G$33:$K$33)=0%</formula>
    </cfRule>
    <cfRule type="expression" dxfId="27" priority="298" stopIfTrue="1">
      <formula>SUM($G$33:$K$33)&lt;&gt;100%</formula>
    </cfRule>
  </conditionalFormatting>
  <conditionalFormatting sqref="G34:L34">
    <cfRule type="expression" priority="301" stopIfTrue="1">
      <formula>SUM($G$34:$K$34)=0%</formula>
    </cfRule>
    <cfRule type="expression" dxfId="26" priority="302" stopIfTrue="1">
      <formula>SUM($G$34:$K$34)&lt;&gt;100%</formula>
    </cfRule>
  </conditionalFormatting>
  <conditionalFormatting sqref="G39:L39">
    <cfRule type="expression" priority="305" stopIfTrue="1">
      <formula>SUM($G$39:$K$39)=0%</formula>
    </cfRule>
    <cfRule type="expression" dxfId="25" priority="306" stopIfTrue="1">
      <formula>SUM($G$39:$K$39)&lt;&gt;100%</formula>
    </cfRule>
  </conditionalFormatting>
  <conditionalFormatting sqref="G40:L40">
    <cfRule type="expression" priority="309" stopIfTrue="1">
      <formula>SUM($G$40:$K$40)=0%</formula>
    </cfRule>
    <cfRule type="expression" dxfId="24" priority="310" stopIfTrue="1">
      <formula>SUM($G$40:$K$40)&lt;&gt;100%</formula>
    </cfRule>
  </conditionalFormatting>
  <conditionalFormatting sqref="G41:L41">
    <cfRule type="expression" priority="313" stopIfTrue="1">
      <formula>SUM($G$41:$K$41)=0%</formula>
    </cfRule>
    <cfRule type="expression" dxfId="23" priority="314" stopIfTrue="1">
      <formula>SUM($G$41:$K$41)&lt;&gt;100%</formula>
    </cfRule>
  </conditionalFormatting>
  <conditionalFormatting sqref="G42:L42">
    <cfRule type="expression" priority="317" stopIfTrue="1">
      <formula>SUM($G$42:$K$42)=0%</formula>
    </cfRule>
    <cfRule type="expression" dxfId="22" priority="318" stopIfTrue="1">
      <formula>SUM($G$42:$K$42)&lt;&gt;100%</formula>
    </cfRule>
  </conditionalFormatting>
  <conditionalFormatting sqref="G43:L43">
    <cfRule type="expression" priority="321" stopIfTrue="1">
      <formula>SUM($G$43:$K$43)=0%</formula>
    </cfRule>
    <cfRule type="expression" dxfId="21" priority="322" stopIfTrue="1">
      <formula>SUM($G$43:$K$43)&lt;&gt;100%</formula>
    </cfRule>
  </conditionalFormatting>
  <conditionalFormatting sqref="G44:L44">
    <cfRule type="expression" priority="325" stopIfTrue="1">
      <formula>SUM($G$44:$K$44)=0%</formula>
    </cfRule>
    <cfRule type="expression" dxfId="20" priority="326" stopIfTrue="1">
      <formula>SUM($G$44:$K$44)&lt;&gt;100%</formula>
    </cfRule>
  </conditionalFormatting>
  <conditionalFormatting sqref="G45:L45">
    <cfRule type="expression" priority="329" stopIfTrue="1">
      <formula>SUM($G$45:$K$45)=0%</formula>
    </cfRule>
    <cfRule type="expression" dxfId="19" priority="330" stopIfTrue="1">
      <formula>SUM($G$45:$K$45)&lt;&gt;100%</formula>
    </cfRule>
  </conditionalFormatting>
  <conditionalFormatting sqref="G46:L46">
    <cfRule type="expression" priority="333" stopIfTrue="1">
      <formula>SUM($G$46:$K$46)=0%</formula>
    </cfRule>
    <cfRule type="expression" dxfId="18" priority="334" stopIfTrue="1">
      <formula>SUM($G$46:$K$46)&lt;&gt;100%</formula>
    </cfRule>
  </conditionalFormatting>
  <conditionalFormatting sqref="G47:L47">
    <cfRule type="expression" priority="337" stopIfTrue="1">
      <formula>SUM($G$47:$K$47)=0%</formula>
    </cfRule>
    <cfRule type="expression" dxfId="17" priority="338" stopIfTrue="1">
      <formula>SUM($G$47:$K$47)&lt;&gt;100%</formula>
    </cfRule>
  </conditionalFormatting>
  <conditionalFormatting sqref="G48:L48">
    <cfRule type="expression" priority="341" stopIfTrue="1">
      <formula>SUM($G$48:$K$48)=0%</formula>
    </cfRule>
    <cfRule type="expression" dxfId="16" priority="342" stopIfTrue="1">
      <formula>SUM($G$48:$K$48)&lt;&gt;100%</formula>
    </cfRule>
  </conditionalFormatting>
  <conditionalFormatting sqref="G49:L49">
    <cfRule type="expression" priority="345" stopIfTrue="1">
      <formula>SUM($G$49:$K$49)=0%</formula>
    </cfRule>
    <cfRule type="expression" dxfId="15" priority="346" stopIfTrue="1">
      <formula>SUM($G$49:$K$49)&lt;&gt;100%</formula>
    </cfRule>
  </conditionalFormatting>
  <conditionalFormatting sqref="G50:L50">
    <cfRule type="expression" priority="349" stopIfTrue="1">
      <formula>SUM($G$50:$K$50)=0%</formula>
    </cfRule>
    <cfRule type="expression" dxfId="14" priority="350" stopIfTrue="1">
      <formula>SUM($G$50:$K$50)&lt;&gt;100%</formula>
    </cfRule>
  </conditionalFormatting>
  <conditionalFormatting sqref="G51:L51">
    <cfRule type="expression" priority="353" stopIfTrue="1">
      <formula>SUM($G$51:$K$51)=0%</formula>
    </cfRule>
    <cfRule type="expression" dxfId="13" priority="354" stopIfTrue="1">
      <formula>SUM($G$51:$K$51)&lt;&gt;100%</formula>
    </cfRule>
  </conditionalFormatting>
  <conditionalFormatting sqref="G52:L52">
    <cfRule type="expression" priority="357" stopIfTrue="1">
      <formula>SUM($G$52:$K$52)=0%</formula>
    </cfRule>
    <cfRule type="expression" dxfId="12" priority="358" stopIfTrue="1">
      <formula>SUM($G$52:$K$52)&lt;&gt;100%</formula>
    </cfRule>
  </conditionalFormatting>
  <conditionalFormatting sqref="G53:L53">
    <cfRule type="expression" priority="361" stopIfTrue="1">
      <formula>SUM($G$53:$K$53)=0%</formula>
    </cfRule>
    <cfRule type="expression" dxfId="11" priority="362" stopIfTrue="1">
      <formula>SUM($G$53:$K$53)&lt;&gt;100%</formula>
    </cfRule>
  </conditionalFormatting>
  <conditionalFormatting sqref="G54:L54">
    <cfRule type="expression" priority="365" stopIfTrue="1">
      <formula>SUM($G$54:$K$54)=0%</formula>
    </cfRule>
    <cfRule type="expression" dxfId="10" priority="366" stopIfTrue="1">
      <formula>SUM($G$54:$K$54)&lt;&gt;100%</formula>
    </cfRule>
  </conditionalFormatting>
  <conditionalFormatting sqref="G55:L55">
    <cfRule type="expression" priority="369" stopIfTrue="1">
      <formula>SUM($G$55:$K$55)=0%</formula>
    </cfRule>
    <cfRule type="expression" dxfId="9" priority="370" stopIfTrue="1">
      <formula>SUM($G$55:$K$55)&lt;&gt;100%</formula>
    </cfRule>
  </conditionalFormatting>
  <conditionalFormatting sqref="G56:L56">
    <cfRule type="expression" priority="373" stopIfTrue="1">
      <formula>SUM($G$56:$K$56)=0%</formula>
    </cfRule>
    <cfRule type="expression" dxfId="8" priority="374" stopIfTrue="1">
      <formula>SUM($G$56:$K$56)&lt;&gt;100%</formula>
    </cfRule>
  </conditionalFormatting>
  <conditionalFormatting sqref="G57:L57">
    <cfRule type="expression" priority="377" stopIfTrue="1">
      <formula>SUM($G$57:$K$57)=0%</formula>
    </cfRule>
    <cfRule type="expression" dxfId="7" priority="378" stopIfTrue="1">
      <formula>SUM($G$57:$K$57)&lt;&gt;100%</formula>
    </cfRule>
  </conditionalFormatting>
  <conditionalFormatting sqref="G58:L58">
    <cfRule type="expression" priority="381" stopIfTrue="1">
      <formula>SUM($G$58:$K$58)=0%</formula>
    </cfRule>
    <cfRule type="expression" dxfId="6" priority="382" stopIfTrue="1">
      <formula>SUM($G$58:$K$58)&lt;&gt;100%</formula>
    </cfRule>
  </conditionalFormatting>
  <conditionalFormatting sqref="G59:L59">
    <cfRule type="expression" priority="385" stopIfTrue="1">
      <formula>SUM($G$59:$K$59)=0%</formula>
    </cfRule>
    <cfRule type="expression" dxfId="5" priority="386" stopIfTrue="1">
      <formula>SUM($G$59:$K$59)&lt;&gt;100%</formula>
    </cfRule>
  </conditionalFormatting>
  <conditionalFormatting sqref="G60:L60">
    <cfRule type="expression" priority="389" stopIfTrue="1">
      <formula>SUM($G$60:$K$60)=0%</formula>
    </cfRule>
    <cfRule type="expression" dxfId="4" priority="390" stopIfTrue="1">
      <formula>SUM($G$60:$K$60)&lt;&gt;100%</formula>
    </cfRule>
  </conditionalFormatting>
  <conditionalFormatting sqref="G61:L61">
    <cfRule type="expression" priority="393" stopIfTrue="1">
      <formula>SUM($G$61:$K$61)=0%</formula>
    </cfRule>
    <cfRule type="expression" dxfId="3" priority="394" stopIfTrue="1">
      <formula>SUM($G$61:$K$61)&lt;&gt;100%</formula>
    </cfRule>
  </conditionalFormatting>
  <conditionalFormatting sqref="G62:L62">
    <cfRule type="expression" priority="397" stopIfTrue="1">
      <formula>SUM($G$62:$K$62)=0%</formula>
    </cfRule>
    <cfRule type="expression" dxfId="2" priority="398" stopIfTrue="1">
      <formula>SUM($G$62:$K$62)&lt;&gt;100%</formula>
    </cfRule>
  </conditionalFormatting>
  <conditionalFormatting sqref="G63:L63">
    <cfRule type="expression" priority="401" stopIfTrue="1">
      <formula>SUM($G$63:$K$63)=0%</formula>
    </cfRule>
    <cfRule type="expression" dxfId="1" priority="402" stopIfTrue="1">
      <formula>SUM($G$63:$K$63)&lt;&gt;100%</formula>
    </cfRule>
  </conditionalFormatting>
  <conditionalFormatting sqref="G64:L64">
    <cfRule type="expression" priority="405" stopIfTrue="1">
      <formula>SUM($G$64:$K$64)=0%</formula>
    </cfRule>
    <cfRule type="expression" dxfId="0" priority="406" stopIfTrue="1">
      <formula>SUM($G$64:$K$64)&lt;&gt;100%</formula>
    </cfRule>
  </conditionalFormatting>
  <dataValidations count="2">
    <dataValidation operator="lessThanOrEqual" allowBlank="1" showInputMessage="1" showErrorMessage="1" sqref="N10:N34" xr:uid="{00000000-0002-0000-0500-000000000000}"/>
    <dataValidation type="list" allowBlank="1" showInputMessage="1" showErrorMessage="1" prompt="Please select from available drop-down options" sqref="M10:M34 M39:M64" xr:uid="{00000000-0002-0000-0500-000001000000}">
      <formula1>"1,2,3,4,N/A,[Select one]"</formula1>
    </dataValidation>
  </dataValidations>
  <pageMargins left="0.70866141732283472" right="0.70866141732283472" top="0.74803149606299213" bottom="0.74803149606299213" header="0.31496062992125989" footer="0.31496062992125989"/>
  <pageSetup paperSize="9" scale="66" fitToHeight="2" orientation="landscape" cellComments="asDisplayed" r:id="rId2"/>
  <rowBreaks count="1" manualBreakCount="1">
    <brk id="3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4">
    <tabColor rgb="FF92D050"/>
    <pageSetUpPr fitToPage="1"/>
  </sheetPr>
  <dimension ref="A1:O30"/>
  <sheetViews>
    <sheetView showGridLines="0" view="pageBreakPreview" topLeftCell="A7" zoomScale="90" zoomScaleNormal="100" zoomScaleSheetLayoutView="70" workbookViewId="0">
      <selection activeCell="A16" sqref="A16"/>
    </sheetView>
  </sheetViews>
  <sheetFormatPr defaultRowHeight="13.15" x14ac:dyDescent="0.4"/>
  <cols>
    <col min="1" max="1" width="4.5703125" customWidth="1"/>
    <col min="2" max="2" width="2.5703125" customWidth="1"/>
    <col min="3" max="3" width="6.140625" customWidth="1"/>
    <col min="4" max="4" width="2.28515625" customWidth="1"/>
    <col min="5" max="5" width="52.85546875" customWidth="1"/>
    <col min="6" max="7" width="16.140625" customWidth="1"/>
    <col min="8" max="8" width="18.42578125" customWidth="1"/>
    <col min="9" max="12" width="16.140625" customWidth="1"/>
    <col min="13" max="13" width="28.28515625" customWidth="1"/>
    <col min="14" max="14" width="55.7109375" customWidth="1"/>
    <col min="15" max="15" width="2.140625" customWidth="1"/>
  </cols>
  <sheetData>
    <row r="1" spans="1:15" ht="15" customHeight="1" x14ac:dyDescent="0.4">
      <c r="A1" s="17"/>
      <c r="B1" s="18"/>
      <c r="C1" s="18"/>
      <c r="D1" s="18"/>
      <c r="E1" s="18"/>
      <c r="F1" s="18"/>
      <c r="G1" s="18"/>
      <c r="H1" s="18"/>
      <c r="I1" s="18"/>
      <c r="J1" s="18"/>
      <c r="K1" s="18"/>
      <c r="L1" s="18"/>
      <c r="M1" s="18"/>
      <c r="N1" s="18"/>
      <c r="O1" s="19"/>
    </row>
    <row r="2" spans="1:15" ht="18" customHeight="1" x14ac:dyDescent="0.5">
      <c r="A2" s="20"/>
      <c r="B2" s="37"/>
      <c r="C2" s="37"/>
      <c r="D2" s="37"/>
      <c r="E2" s="37"/>
      <c r="F2" s="37"/>
      <c r="G2" s="37"/>
      <c r="H2" s="37"/>
      <c r="I2" s="37"/>
      <c r="J2" s="29"/>
      <c r="K2" s="31"/>
      <c r="L2" s="29"/>
      <c r="M2" s="31" t="s">
        <v>4</v>
      </c>
      <c r="N2" s="47" t="str">
        <f>IF(NOT(ISBLANK(CoverSheet!$C$8)),CoverSheet!$C$8,"")</f>
        <v/>
      </c>
      <c r="O2" s="12"/>
    </row>
    <row r="3" spans="1:15" ht="18" customHeight="1" x14ac:dyDescent="0.5">
      <c r="A3" s="20"/>
      <c r="B3" s="37"/>
      <c r="C3" s="37"/>
      <c r="D3" s="37"/>
      <c r="E3" s="37"/>
      <c r="F3" s="37"/>
      <c r="G3" s="37"/>
      <c r="H3" s="37"/>
      <c r="I3" s="37"/>
      <c r="J3" s="29"/>
      <c r="K3" s="31"/>
      <c r="L3" s="29"/>
      <c r="M3" s="31" t="s">
        <v>45</v>
      </c>
      <c r="N3" s="48" t="str">
        <f>IF(ISNUMBER(CoverSheet!$C$12),TEXT(CoverSheet!$C$12,"_([$-1409]d mmmm yyyy;_(@")&amp;" –"&amp;TEXT(DATE(YEAR(CoverSheet!$C$12)+10,MONTH(CoverSheet!$C$12),DAY(CoverSheet!$C$12)-1),"_([$-1409]d mmmm yyyy;_(@"),"")</f>
        <v/>
      </c>
      <c r="O3" s="12"/>
    </row>
    <row r="4" spans="1:15" ht="21" x14ac:dyDescent="0.65">
      <c r="A4" s="54" t="s">
        <v>272</v>
      </c>
      <c r="B4" s="40"/>
      <c r="C4" s="37"/>
      <c r="D4" s="37"/>
      <c r="E4" s="37"/>
      <c r="F4" s="37"/>
      <c r="G4" s="37"/>
      <c r="H4" s="37"/>
      <c r="I4" s="37"/>
      <c r="J4" s="37"/>
      <c r="K4" s="38"/>
      <c r="L4" s="37"/>
      <c r="M4" s="37"/>
      <c r="N4" s="37"/>
      <c r="O4" s="12"/>
    </row>
    <row r="5" spans="1:15" s="3" customFormat="1" ht="42" customHeight="1" x14ac:dyDescent="0.4">
      <c r="A5" s="216" t="s">
        <v>273</v>
      </c>
      <c r="B5" s="217"/>
      <c r="C5" s="217"/>
      <c r="D5" s="217"/>
      <c r="E5" s="217"/>
      <c r="F5" s="217"/>
      <c r="G5" s="217"/>
      <c r="H5" s="217"/>
      <c r="I5" s="217"/>
      <c r="J5" s="217"/>
      <c r="K5" s="217"/>
      <c r="L5" s="217"/>
      <c r="M5" s="217"/>
      <c r="N5" s="28"/>
      <c r="O5" s="32"/>
    </row>
    <row r="6" spans="1:15" ht="15" customHeight="1" x14ac:dyDescent="0.4">
      <c r="A6" s="25" t="s">
        <v>48</v>
      </c>
      <c r="B6" s="38"/>
      <c r="C6" s="38"/>
      <c r="D6" s="37"/>
      <c r="E6" s="37"/>
      <c r="F6" s="37"/>
      <c r="G6" s="37"/>
      <c r="H6" s="37"/>
      <c r="I6" s="37"/>
      <c r="J6" s="37"/>
      <c r="K6" s="37"/>
      <c r="L6" s="37"/>
      <c r="M6" s="37"/>
      <c r="N6" s="37"/>
      <c r="O6" s="12"/>
    </row>
    <row r="7" spans="1:15" ht="30" customHeight="1" x14ac:dyDescent="0.55000000000000004">
      <c r="A7" s="30">
        <v>7</v>
      </c>
      <c r="B7" s="33"/>
      <c r="C7" s="71" t="s">
        <v>274</v>
      </c>
      <c r="D7" s="49"/>
      <c r="E7" s="49"/>
      <c r="F7" s="49"/>
      <c r="G7" s="49"/>
      <c r="H7" s="49"/>
      <c r="I7" s="49"/>
      <c r="J7" s="49"/>
      <c r="K7" s="50"/>
      <c r="L7" s="50"/>
      <c r="M7" s="50"/>
      <c r="N7" s="50"/>
      <c r="O7" s="8"/>
    </row>
    <row r="8" spans="1:15" s="5" customFormat="1" ht="51" customHeight="1" x14ac:dyDescent="0.4">
      <c r="A8" s="34">
        <v>8</v>
      </c>
      <c r="B8" s="42"/>
      <c r="C8" s="72"/>
      <c r="D8" s="72"/>
      <c r="E8" s="109" t="s">
        <v>275</v>
      </c>
      <c r="F8" s="86" t="s">
        <v>276</v>
      </c>
      <c r="G8" s="86" t="s">
        <v>277</v>
      </c>
      <c r="H8" s="86" t="s">
        <v>278</v>
      </c>
      <c r="I8" s="86" t="s">
        <v>279</v>
      </c>
      <c r="J8" s="86" t="s">
        <v>280</v>
      </c>
      <c r="K8" s="86" t="s">
        <v>281</v>
      </c>
      <c r="L8" s="86" t="s">
        <v>282</v>
      </c>
      <c r="M8" s="86" t="s">
        <v>283</v>
      </c>
      <c r="N8" s="86" t="s">
        <v>284</v>
      </c>
      <c r="O8" s="16"/>
    </row>
    <row r="9" spans="1:15" ht="15.75" x14ac:dyDescent="0.5">
      <c r="A9" s="30">
        <v>9</v>
      </c>
      <c r="B9" s="33"/>
      <c r="C9" s="70"/>
      <c r="D9" s="69"/>
      <c r="E9" s="133" t="s">
        <v>285</v>
      </c>
      <c r="F9" s="120"/>
      <c r="G9" s="120"/>
      <c r="H9" s="120"/>
      <c r="I9" s="120"/>
      <c r="J9" s="147" t="str">
        <f>IF(G9=0,"-",F9/G9)</f>
        <v>-</v>
      </c>
      <c r="K9" s="120"/>
      <c r="L9" s="128"/>
      <c r="M9" s="111" t="s">
        <v>197</v>
      </c>
      <c r="N9" s="133"/>
      <c r="O9" s="7"/>
    </row>
    <row r="10" spans="1:15" ht="15.75" x14ac:dyDescent="0.5">
      <c r="A10" s="30">
        <v>10</v>
      </c>
      <c r="B10" s="33"/>
      <c r="C10" s="70"/>
      <c r="D10" s="69"/>
      <c r="E10" s="133" t="s">
        <v>286</v>
      </c>
      <c r="F10" s="120"/>
      <c r="G10" s="120"/>
      <c r="H10" s="120"/>
      <c r="I10" s="120"/>
      <c r="J10" s="147" t="str">
        <f>IF(G10=0,"-",F10/G10)</f>
        <v>-</v>
      </c>
      <c r="K10" s="120"/>
      <c r="L10" s="128"/>
      <c r="M10" s="111" t="s">
        <v>197</v>
      </c>
      <c r="N10" s="133"/>
      <c r="O10" s="7"/>
    </row>
    <row r="11" spans="1:15" ht="15.75" x14ac:dyDescent="0.5">
      <c r="A11" s="30">
        <v>11</v>
      </c>
      <c r="B11" s="33"/>
      <c r="C11" s="70"/>
      <c r="D11" s="69"/>
      <c r="E11" s="133" t="s">
        <v>287</v>
      </c>
      <c r="F11" s="120"/>
      <c r="G11" s="120"/>
      <c r="H11" s="120"/>
      <c r="I11" s="120"/>
      <c r="J11" s="147" t="str">
        <f t="shared" ref="J11:J28" si="0">IF(G11=0,"-",F11/G11)</f>
        <v>-</v>
      </c>
      <c r="K11" s="120"/>
      <c r="L11" s="128"/>
      <c r="M11" s="111" t="s">
        <v>197</v>
      </c>
      <c r="N11" s="133"/>
      <c r="O11" s="7"/>
    </row>
    <row r="12" spans="1:15" ht="15.75" x14ac:dyDescent="0.5">
      <c r="A12" s="30">
        <v>12</v>
      </c>
      <c r="B12" s="33"/>
      <c r="C12" s="70"/>
      <c r="D12" s="69"/>
      <c r="E12" s="133" t="s">
        <v>288</v>
      </c>
      <c r="F12" s="120"/>
      <c r="G12" s="120"/>
      <c r="H12" s="120"/>
      <c r="I12" s="120"/>
      <c r="J12" s="147" t="str">
        <f t="shared" si="0"/>
        <v>-</v>
      </c>
      <c r="K12" s="120"/>
      <c r="L12" s="128"/>
      <c r="M12" s="111" t="s">
        <v>197</v>
      </c>
      <c r="N12" s="133"/>
      <c r="O12" s="7"/>
    </row>
    <row r="13" spans="1:15" ht="15.75" x14ac:dyDescent="0.5">
      <c r="A13" s="30">
        <v>13</v>
      </c>
      <c r="B13" s="33"/>
      <c r="C13" s="70"/>
      <c r="D13" s="69"/>
      <c r="E13" s="133" t="s">
        <v>289</v>
      </c>
      <c r="F13" s="120"/>
      <c r="G13" s="120"/>
      <c r="H13" s="120"/>
      <c r="I13" s="120"/>
      <c r="J13" s="147" t="str">
        <f t="shared" si="0"/>
        <v>-</v>
      </c>
      <c r="K13" s="120"/>
      <c r="L13" s="128"/>
      <c r="M13" s="111" t="s">
        <v>197</v>
      </c>
      <c r="N13" s="133"/>
      <c r="O13" s="7"/>
    </row>
    <row r="14" spans="1:15" ht="15.75" x14ac:dyDescent="0.5">
      <c r="A14" s="30">
        <v>14</v>
      </c>
      <c r="B14" s="33"/>
      <c r="C14" s="70"/>
      <c r="D14" s="69"/>
      <c r="E14" s="133" t="s">
        <v>290</v>
      </c>
      <c r="F14" s="120"/>
      <c r="G14" s="120"/>
      <c r="H14" s="120"/>
      <c r="I14" s="120"/>
      <c r="J14" s="147" t="str">
        <f t="shared" si="0"/>
        <v>-</v>
      </c>
      <c r="K14" s="120"/>
      <c r="L14" s="128"/>
      <c r="M14" s="111" t="s">
        <v>197</v>
      </c>
      <c r="N14" s="133"/>
      <c r="O14" s="7"/>
    </row>
    <row r="15" spans="1:15" ht="15.75" x14ac:dyDescent="0.5">
      <c r="A15" s="30">
        <v>15</v>
      </c>
      <c r="B15" s="33"/>
      <c r="C15" s="70"/>
      <c r="D15" s="69"/>
      <c r="E15" s="133" t="s">
        <v>291</v>
      </c>
      <c r="F15" s="120"/>
      <c r="G15" s="120"/>
      <c r="H15" s="120"/>
      <c r="I15" s="120"/>
      <c r="J15" s="147" t="str">
        <f t="shared" si="0"/>
        <v>-</v>
      </c>
      <c r="K15" s="120"/>
      <c r="L15" s="128"/>
      <c r="M15" s="111" t="s">
        <v>197</v>
      </c>
      <c r="N15" s="133"/>
      <c r="O15" s="7"/>
    </row>
    <row r="16" spans="1:15" ht="15.75" x14ac:dyDescent="0.5">
      <c r="A16" s="30">
        <v>16</v>
      </c>
      <c r="B16" s="33"/>
      <c r="C16" s="70"/>
      <c r="D16" s="69"/>
      <c r="E16" s="133" t="s">
        <v>292</v>
      </c>
      <c r="F16" s="120"/>
      <c r="G16" s="120"/>
      <c r="H16" s="120"/>
      <c r="I16" s="120"/>
      <c r="J16" s="147" t="str">
        <f t="shared" si="0"/>
        <v>-</v>
      </c>
      <c r="K16" s="120"/>
      <c r="L16" s="128"/>
      <c r="M16" s="111" t="s">
        <v>197</v>
      </c>
      <c r="N16" s="133"/>
      <c r="O16" s="7"/>
    </row>
    <row r="17" spans="1:15" ht="15.75" x14ac:dyDescent="0.5">
      <c r="A17" s="30">
        <v>17</v>
      </c>
      <c r="B17" s="33"/>
      <c r="C17" s="70"/>
      <c r="D17" s="69"/>
      <c r="E17" s="133" t="s">
        <v>293</v>
      </c>
      <c r="F17" s="120"/>
      <c r="G17" s="120"/>
      <c r="H17" s="120"/>
      <c r="I17" s="120"/>
      <c r="J17" s="147" t="str">
        <f t="shared" si="0"/>
        <v>-</v>
      </c>
      <c r="K17" s="120"/>
      <c r="L17" s="128"/>
      <c r="M17" s="111" t="s">
        <v>197</v>
      </c>
      <c r="N17" s="133"/>
      <c r="O17" s="7"/>
    </row>
    <row r="18" spans="1:15" ht="15.75" x14ac:dyDescent="0.5">
      <c r="A18" s="30">
        <v>18</v>
      </c>
      <c r="B18" s="33"/>
      <c r="C18" s="70"/>
      <c r="D18" s="69"/>
      <c r="E18" s="133" t="s">
        <v>294</v>
      </c>
      <c r="F18" s="120"/>
      <c r="G18" s="120"/>
      <c r="H18" s="120"/>
      <c r="I18" s="120"/>
      <c r="J18" s="147" t="str">
        <f t="shared" si="0"/>
        <v>-</v>
      </c>
      <c r="K18" s="120"/>
      <c r="L18" s="128"/>
      <c r="M18" s="111" t="s">
        <v>197</v>
      </c>
      <c r="N18" s="133"/>
      <c r="O18" s="7"/>
    </row>
    <row r="19" spans="1:15" ht="15.75" x14ac:dyDescent="0.5">
      <c r="A19" s="30">
        <v>19</v>
      </c>
      <c r="B19" s="33"/>
      <c r="C19" s="70"/>
      <c r="D19" s="69"/>
      <c r="E19" s="133" t="s">
        <v>295</v>
      </c>
      <c r="F19" s="120"/>
      <c r="G19" s="120"/>
      <c r="H19" s="120"/>
      <c r="I19" s="120"/>
      <c r="J19" s="147" t="str">
        <f t="shared" si="0"/>
        <v>-</v>
      </c>
      <c r="K19" s="120"/>
      <c r="L19" s="128"/>
      <c r="M19" s="111" t="s">
        <v>197</v>
      </c>
      <c r="N19" s="133"/>
      <c r="O19" s="7"/>
    </row>
    <row r="20" spans="1:15" ht="15.75" x14ac:dyDescent="0.5">
      <c r="A20" s="30">
        <v>20</v>
      </c>
      <c r="B20" s="33"/>
      <c r="C20" s="70"/>
      <c r="D20" s="69"/>
      <c r="E20" s="133" t="s">
        <v>296</v>
      </c>
      <c r="F20" s="120"/>
      <c r="G20" s="120"/>
      <c r="H20" s="120"/>
      <c r="I20" s="120"/>
      <c r="J20" s="147" t="str">
        <f t="shared" si="0"/>
        <v>-</v>
      </c>
      <c r="K20" s="120"/>
      <c r="L20" s="128"/>
      <c r="M20" s="111" t="s">
        <v>197</v>
      </c>
      <c r="N20" s="133"/>
      <c r="O20" s="7"/>
    </row>
    <row r="21" spans="1:15" ht="15.75" x14ac:dyDescent="0.5">
      <c r="A21" s="30">
        <v>21</v>
      </c>
      <c r="B21" s="33"/>
      <c r="C21" s="70"/>
      <c r="D21" s="69"/>
      <c r="E21" s="133" t="s">
        <v>297</v>
      </c>
      <c r="F21" s="120"/>
      <c r="G21" s="120"/>
      <c r="H21" s="120"/>
      <c r="I21" s="120"/>
      <c r="J21" s="147" t="str">
        <f t="shared" si="0"/>
        <v>-</v>
      </c>
      <c r="K21" s="120"/>
      <c r="L21" s="128"/>
      <c r="M21" s="111" t="s">
        <v>197</v>
      </c>
      <c r="N21" s="133"/>
      <c r="O21" s="7"/>
    </row>
    <row r="22" spans="1:15" ht="15.75" x14ac:dyDescent="0.5">
      <c r="A22" s="30">
        <v>22</v>
      </c>
      <c r="B22" s="33"/>
      <c r="C22" s="70"/>
      <c r="D22" s="69"/>
      <c r="E22" s="133" t="s">
        <v>298</v>
      </c>
      <c r="F22" s="120"/>
      <c r="G22" s="120"/>
      <c r="H22" s="120"/>
      <c r="I22" s="120"/>
      <c r="J22" s="147" t="str">
        <f t="shared" si="0"/>
        <v>-</v>
      </c>
      <c r="K22" s="120"/>
      <c r="L22" s="128"/>
      <c r="M22" s="111" t="s">
        <v>197</v>
      </c>
      <c r="N22" s="133"/>
      <c r="O22" s="7"/>
    </row>
    <row r="23" spans="1:15" ht="15.75" x14ac:dyDescent="0.5">
      <c r="A23" s="30">
        <v>23</v>
      </c>
      <c r="B23" s="33"/>
      <c r="C23" s="70"/>
      <c r="D23" s="69"/>
      <c r="E23" s="133" t="s">
        <v>299</v>
      </c>
      <c r="F23" s="120"/>
      <c r="G23" s="120"/>
      <c r="H23" s="120"/>
      <c r="I23" s="120"/>
      <c r="J23" s="147" t="str">
        <f t="shared" si="0"/>
        <v>-</v>
      </c>
      <c r="K23" s="120"/>
      <c r="L23" s="128"/>
      <c r="M23" s="111" t="s">
        <v>197</v>
      </c>
      <c r="N23" s="133"/>
      <c r="O23" s="7"/>
    </row>
    <row r="24" spans="1:15" ht="15.75" x14ac:dyDescent="0.5">
      <c r="A24" s="30">
        <v>24</v>
      </c>
      <c r="B24" s="33"/>
      <c r="C24" s="70"/>
      <c r="D24" s="69"/>
      <c r="E24" s="133" t="s">
        <v>300</v>
      </c>
      <c r="F24" s="120"/>
      <c r="G24" s="120"/>
      <c r="H24" s="120"/>
      <c r="I24" s="120"/>
      <c r="J24" s="147" t="str">
        <f t="shared" si="0"/>
        <v>-</v>
      </c>
      <c r="K24" s="120"/>
      <c r="L24" s="128"/>
      <c r="M24" s="111" t="s">
        <v>197</v>
      </c>
      <c r="N24" s="133"/>
      <c r="O24" s="7"/>
    </row>
    <row r="25" spans="1:15" ht="15.75" x14ac:dyDescent="0.5">
      <c r="A25" s="30">
        <v>25</v>
      </c>
      <c r="B25" s="33"/>
      <c r="C25" s="70"/>
      <c r="D25" s="69"/>
      <c r="E25" s="133" t="s">
        <v>301</v>
      </c>
      <c r="F25" s="120"/>
      <c r="G25" s="120"/>
      <c r="H25" s="120"/>
      <c r="I25" s="120"/>
      <c r="J25" s="147" t="str">
        <f t="shared" si="0"/>
        <v>-</v>
      </c>
      <c r="K25" s="120"/>
      <c r="L25" s="128"/>
      <c r="M25" s="111" t="s">
        <v>197</v>
      </c>
      <c r="N25" s="133"/>
      <c r="O25" s="7"/>
    </row>
    <row r="26" spans="1:15" ht="15.75" x14ac:dyDescent="0.5">
      <c r="A26" s="30">
        <v>26</v>
      </c>
      <c r="B26" s="33"/>
      <c r="C26" s="70"/>
      <c r="D26" s="69"/>
      <c r="E26" s="133" t="s">
        <v>302</v>
      </c>
      <c r="F26" s="120"/>
      <c r="G26" s="120"/>
      <c r="H26" s="120"/>
      <c r="I26" s="120"/>
      <c r="J26" s="147" t="str">
        <f t="shared" si="0"/>
        <v>-</v>
      </c>
      <c r="K26" s="120"/>
      <c r="L26" s="128"/>
      <c r="M26" s="111" t="s">
        <v>197</v>
      </c>
      <c r="N26" s="133"/>
      <c r="O26" s="7"/>
    </row>
    <row r="27" spans="1:15" ht="15.75" x14ac:dyDescent="0.5">
      <c r="A27" s="30">
        <v>27</v>
      </c>
      <c r="B27" s="33"/>
      <c r="C27" s="70"/>
      <c r="D27" s="69"/>
      <c r="E27" s="133" t="s">
        <v>303</v>
      </c>
      <c r="F27" s="120"/>
      <c r="G27" s="120"/>
      <c r="H27" s="120"/>
      <c r="I27" s="120"/>
      <c r="J27" s="147" t="str">
        <f t="shared" si="0"/>
        <v>-</v>
      </c>
      <c r="K27" s="120"/>
      <c r="L27" s="128"/>
      <c r="M27" s="111" t="s">
        <v>197</v>
      </c>
      <c r="N27" s="133"/>
      <c r="O27" s="7"/>
    </row>
    <row r="28" spans="1:15" ht="15.75" x14ac:dyDescent="0.5">
      <c r="A28" s="30">
        <v>28</v>
      </c>
      <c r="B28" s="33"/>
      <c r="C28" s="70"/>
      <c r="D28" s="69"/>
      <c r="E28" s="133" t="s">
        <v>304</v>
      </c>
      <c r="F28" s="120"/>
      <c r="G28" s="120"/>
      <c r="H28" s="120"/>
      <c r="I28" s="120"/>
      <c r="J28" s="147" t="str">
        <f t="shared" si="0"/>
        <v>-</v>
      </c>
      <c r="K28" s="120"/>
      <c r="L28" s="128"/>
      <c r="M28" s="111" t="s">
        <v>197</v>
      </c>
      <c r="N28" s="133"/>
      <c r="O28" s="7"/>
    </row>
    <row r="29" spans="1:15" ht="15.75" x14ac:dyDescent="0.5">
      <c r="A29" s="30">
        <v>29</v>
      </c>
      <c r="B29" s="33"/>
      <c r="C29" s="69"/>
      <c r="D29" s="69"/>
      <c r="E29" s="68" t="s">
        <v>305</v>
      </c>
      <c r="F29" s="49"/>
      <c r="G29" s="49"/>
      <c r="H29" s="49"/>
      <c r="I29" s="49"/>
      <c r="J29" s="49"/>
      <c r="K29" s="49"/>
      <c r="L29" s="49"/>
      <c r="M29" s="49"/>
      <c r="N29" s="49"/>
      <c r="O29" s="7"/>
    </row>
    <row r="30" spans="1:15" x14ac:dyDescent="0.4">
      <c r="A30" s="9"/>
      <c r="B30" s="41"/>
      <c r="C30" s="10"/>
      <c r="D30" s="10"/>
      <c r="E30" s="10"/>
      <c r="F30" s="10"/>
      <c r="G30" s="10"/>
      <c r="H30" s="10"/>
      <c r="I30" s="10"/>
      <c r="J30" s="10"/>
      <c r="K30" s="10"/>
      <c r="L30" s="10"/>
      <c r="M30" s="10"/>
      <c r="N30" s="10"/>
      <c r="O30" s="11"/>
    </row>
  </sheetData>
  <sheetProtection sheet="1" objects="1" formatRows="0" insertRows="0"/>
  <mergeCells count="1">
    <mergeCell ref="A5:M5"/>
  </mergeCells>
  <dataValidations count="3">
    <dataValidation allowBlank="1" showInputMessage="1" showErrorMessage="1" prompt="Please enter text." sqref="N9:N28" xr:uid="{00000000-0002-0000-0600-000000000000}"/>
    <dataValidation allowBlank="1" showInputMessage="1" showErrorMessage="1" prompt="Please enter text" sqref="E9:E28" xr:uid="{00000000-0002-0000-0600-000001000000}"/>
    <dataValidation type="list" allowBlank="1" showInputMessage="1" showErrorMessage="1" prompt="Please select from available drop-down options" sqref="M9:M28" xr:uid="{00000000-0002-0000-0600-000002000000}">
      <formula1>"Subtransmission circuit,Transformer,Ancillary equipment,Transpower,Other,No constraint within +5 years,[Select one]"</formula1>
    </dataValidation>
  </dataValidations>
  <pageMargins left="0.70866141732283472" right="0.70866141732283472" top="0.74803149606299213" bottom="0.74803149606299213" header="0.31496062992125989" footer="0.31496062992125989"/>
  <pageSetup paperSize="9" scale="54" orientation="landscape" cellComments="asDisplayed"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4">
    <tabColor rgb="FF92D050"/>
    <pageSetUpPr fitToPage="1"/>
  </sheetPr>
  <dimension ref="A1:S45"/>
  <sheetViews>
    <sheetView showGridLines="0" view="pageBreakPreview" zoomScale="91" zoomScaleNormal="65" zoomScaleSheetLayoutView="120" workbookViewId="0">
      <selection activeCell="F35" sqref="F35"/>
    </sheetView>
  </sheetViews>
  <sheetFormatPr defaultRowHeight="13.15" x14ac:dyDescent="0.4"/>
  <cols>
    <col min="1" max="1" width="4.85546875" customWidth="1"/>
    <col min="2" max="2" width="2.5703125" customWidth="1"/>
    <col min="3" max="3" width="6.140625" customWidth="1"/>
    <col min="4" max="5" width="2.28515625" customWidth="1"/>
    <col min="6" max="6" width="62.42578125" customWidth="1"/>
    <col min="7" max="7" width="29.7109375" customWidth="1"/>
    <col min="8" max="13" width="16.140625" customWidth="1"/>
    <col min="14" max="14" width="1.5703125" customWidth="1"/>
  </cols>
  <sheetData>
    <row r="1" spans="1:15" ht="15" customHeight="1" x14ac:dyDescent="0.4">
      <c r="A1" s="17"/>
      <c r="B1" s="18"/>
      <c r="C1" s="18"/>
      <c r="D1" s="18"/>
      <c r="E1" s="18"/>
      <c r="F1" s="18"/>
      <c r="G1" s="18"/>
      <c r="H1" s="18"/>
      <c r="I1" s="18"/>
      <c r="J1" s="18"/>
      <c r="K1" s="18"/>
      <c r="L1" s="18"/>
      <c r="M1" s="18"/>
      <c r="N1" s="19"/>
    </row>
    <row r="2" spans="1:15" ht="18" customHeight="1" x14ac:dyDescent="0.5">
      <c r="A2" s="20"/>
      <c r="B2" s="37"/>
      <c r="C2" s="37"/>
      <c r="D2" s="37"/>
      <c r="E2" s="37"/>
      <c r="F2" s="37"/>
      <c r="G2" s="37"/>
      <c r="H2" s="37"/>
      <c r="I2" s="29"/>
      <c r="J2" s="31" t="s">
        <v>4</v>
      </c>
      <c r="K2" s="209" t="str">
        <f>IF(NOT(ISBLANK(CoverSheet!$C$8)),CoverSheet!$C$8,"")</f>
        <v/>
      </c>
      <c r="L2" s="209"/>
      <c r="M2" s="209"/>
      <c r="N2" s="12"/>
    </row>
    <row r="3" spans="1:15" ht="18" customHeight="1" x14ac:dyDescent="0.5">
      <c r="A3" s="20"/>
      <c r="B3" s="37"/>
      <c r="C3" s="37"/>
      <c r="D3" s="37"/>
      <c r="E3" s="37"/>
      <c r="F3" s="37"/>
      <c r="G3" s="37"/>
      <c r="H3" s="37"/>
      <c r="I3" s="29"/>
      <c r="J3" s="31" t="s">
        <v>45</v>
      </c>
      <c r="K3" s="219" t="str">
        <f>IF(ISNUMBER(CoverSheet!$C$12),TEXT(CoverSheet!$C$12,"_([$-1409]d mmmm yyyy;_(@")&amp;" –"&amp;TEXT(DATE(YEAR(CoverSheet!$C$12)+10,MONTH(CoverSheet!$C$12),DAY(CoverSheet!$C$12)-1),"_([$-1409]d mmmm yyyy;_(@"),"")</f>
        <v/>
      </c>
      <c r="L3" s="219"/>
      <c r="M3" s="219"/>
      <c r="N3" s="12"/>
    </row>
    <row r="4" spans="1:15" ht="21" x14ac:dyDescent="0.65">
      <c r="A4" s="54" t="s">
        <v>306</v>
      </c>
      <c r="B4" s="40"/>
      <c r="C4" s="37"/>
      <c r="D4" s="37"/>
      <c r="E4" s="37"/>
      <c r="F4" s="37"/>
      <c r="G4" s="37"/>
      <c r="H4" s="37"/>
      <c r="I4" s="37"/>
      <c r="J4" s="38"/>
      <c r="K4" s="37"/>
      <c r="L4" s="37"/>
      <c r="M4" s="37"/>
      <c r="N4" s="12"/>
    </row>
    <row r="5" spans="1:15" s="3" customFormat="1" ht="39" customHeight="1" x14ac:dyDescent="0.4">
      <c r="A5" s="216" t="s">
        <v>307</v>
      </c>
      <c r="B5" s="217"/>
      <c r="C5" s="217"/>
      <c r="D5" s="217"/>
      <c r="E5" s="217"/>
      <c r="F5" s="217"/>
      <c r="G5" s="217"/>
      <c r="H5" s="217"/>
      <c r="I5" s="217"/>
      <c r="J5" s="217"/>
      <c r="K5" s="217"/>
      <c r="L5" s="217"/>
      <c r="M5" s="217"/>
      <c r="N5" s="32"/>
    </row>
    <row r="6" spans="1:15" ht="15" customHeight="1" x14ac:dyDescent="0.4">
      <c r="A6" s="25" t="s">
        <v>48</v>
      </c>
      <c r="B6" s="38"/>
      <c r="C6" s="38"/>
      <c r="D6" s="37"/>
      <c r="E6" s="37"/>
      <c r="F6" s="37"/>
      <c r="G6" s="37"/>
      <c r="H6" s="37"/>
      <c r="I6" s="37"/>
      <c r="J6" s="37"/>
      <c r="K6" s="37"/>
      <c r="L6" s="37"/>
      <c r="M6" s="37"/>
      <c r="N6" s="12"/>
    </row>
    <row r="7" spans="1:15" ht="29.25" customHeight="1" x14ac:dyDescent="0.55000000000000004">
      <c r="A7" s="30">
        <v>7</v>
      </c>
      <c r="B7" s="33"/>
      <c r="C7" s="71" t="s">
        <v>630</v>
      </c>
      <c r="D7" s="50"/>
      <c r="E7" s="49"/>
      <c r="F7" s="49"/>
      <c r="G7" s="49"/>
      <c r="H7" s="221"/>
      <c r="I7" s="221"/>
      <c r="J7" s="221"/>
      <c r="K7" s="221"/>
      <c r="L7" s="221"/>
      <c r="M7" s="221"/>
      <c r="N7" s="8"/>
      <c r="O7" t="s">
        <v>308</v>
      </c>
    </row>
    <row r="8" spans="1:15" ht="16.5" customHeight="1" x14ac:dyDescent="0.4">
      <c r="A8" s="30">
        <v>8</v>
      </c>
      <c r="B8" s="33"/>
      <c r="C8" s="93"/>
      <c r="D8" s="50"/>
      <c r="E8" s="85" t="s">
        <v>309</v>
      </c>
      <c r="F8" s="49"/>
      <c r="G8" s="49"/>
      <c r="H8" s="221" t="s">
        <v>310</v>
      </c>
      <c r="I8" s="221"/>
      <c r="J8" s="221"/>
      <c r="K8" s="221"/>
      <c r="L8" s="221"/>
      <c r="M8" s="221"/>
      <c r="N8" s="8"/>
    </row>
    <row r="9" spans="1:15" ht="12.75" customHeight="1" x14ac:dyDescent="0.4">
      <c r="A9" s="30">
        <v>9</v>
      </c>
      <c r="B9" s="33"/>
      <c r="C9" s="49"/>
      <c r="D9" s="49"/>
      <c r="E9" s="49"/>
      <c r="F9" s="49"/>
      <c r="G9" s="49"/>
      <c r="H9" s="21" t="s">
        <v>49</v>
      </c>
      <c r="I9" s="21" t="s">
        <v>50</v>
      </c>
      <c r="J9" s="21" t="s">
        <v>51</v>
      </c>
      <c r="K9" s="21" t="s">
        <v>52</v>
      </c>
      <c r="L9" s="21" t="s">
        <v>53</v>
      </c>
      <c r="M9" s="21" t="s">
        <v>54</v>
      </c>
      <c r="N9" s="7"/>
    </row>
    <row r="10" spans="1:15" ht="12.75" customHeight="1" x14ac:dyDescent="0.4">
      <c r="A10" s="30">
        <v>10</v>
      </c>
      <c r="B10" s="33"/>
      <c r="C10" s="52"/>
      <c r="D10" s="52"/>
      <c r="E10" s="52"/>
      <c r="F10" s="85"/>
      <c r="G10" s="143" t="str">
        <f>IF(ISNUMBER(CoverSheet!$C$12),"for year ended","")</f>
        <v/>
      </c>
      <c r="H10" s="94" t="str">
        <f>IF(ISNUMBER(CoverSheet!$C$12),DATE(YEAR(CoverSheet!$C$12),MONTH(CoverSheet!$C$12),DAY(CoverSheet!$C$12))-1,"")</f>
        <v/>
      </c>
      <c r="I10" s="94" t="str">
        <f>IF(ISNUMBER(CoverSheet!$C$12),DATE(YEAR(CoverSheet!$C$12)+1,MONTH(CoverSheet!$C$12),DAY(CoverSheet!$C$12))-1,"")</f>
        <v/>
      </c>
      <c r="J10" s="94" t="str">
        <f>IF(ISNUMBER(CoverSheet!$C$12),DATE(YEAR(CoverSheet!$C$12)+2,MONTH(CoverSheet!$C$12),DAY(CoverSheet!$C$12))-1,"")</f>
        <v/>
      </c>
      <c r="K10" s="94" t="str">
        <f>IF(ISNUMBER(CoverSheet!$C$12),DATE(YEAR(CoverSheet!$C$12)+3,MONTH(CoverSheet!$C$12),DAY(CoverSheet!$C$12))-1,"")</f>
        <v/>
      </c>
      <c r="L10" s="94" t="str">
        <f>IF(ISNUMBER(CoverSheet!$C$12),DATE(YEAR(CoverSheet!$C$12)+4,MONTH(CoverSheet!$C$12),DAY(CoverSheet!$C$12))-1,"")</f>
        <v/>
      </c>
      <c r="M10" s="94" t="str">
        <f>IF(ISNUMBER(CoverSheet!$C$12),DATE(YEAR(CoverSheet!$C$12)+5,MONTH(CoverSheet!$C$12),DAY(CoverSheet!$C$12))-1,"")</f>
        <v/>
      </c>
      <c r="N10" s="8"/>
    </row>
    <row r="11" spans="1:15" ht="17.25" customHeight="1" x14ac:dyDescent="0.4">
      <c r="A11" s="30">
        <v>11</v>
      </c>
      <c r="B11" s="33"/>
      <c r="C11" s="52"/>
      <c r="D11" s="52"/>
      <c r="E11" s="52"/>
      <c r="F11" s="85" t="s">
        <v>102</v>
      </c>
      <c r="G11" s="82"/>
      <c r="H11" s="44"/>
      <c r="I11" s="94"/>
      <c r="J11" s="94"/>
      <c r="K11" s="94"/>
      <c r="L11" s="94"/>
      <c r="M11" s="94"/>
      <c r="N11" s="8"/>
    </row>
    <row r="12" spans="1:15" ht="15" customHeight="1" x14ac:dyDescent="0.4">
      <c r="A12" s="30">
        <v>12</v>
      </c>
      <c r="B12" s="33"/>
      <c r="C12" s="213"/>
      <c r="D12" s="213"/>
      <c r="E12" s="52"/>
      <c r="F12" s="133" t="s">
        <v>103</v>
      </c>
      <c r="G12" s="46"/>
      <c r="H12" s="120"/>
      <c r="I12" s="120"/>
      <c r="J12" s="120"/>
      <c r="K12" s="120"/>
      <c r="L12" s="120"/>
      <c r="M12" s="120"/>
      <c r="N12" s="8"/>
    </row>
    <row r="13" spans="1:15" ht="15" customHeight="1" x14ac:dyDescent="0.4">
      <c r="A13" s="30">
        <v>13</v>
      </c>
      <c r="B13" s="33"/>
      <c r="C13" s="213"/>
      <c r="D13" s="213"/>
      <c r="E13" s="52"/>
      <c r="F13" s="133" t="s">
        <v>103</v>
      </c>
      <c r="G13" s="49"/>
      <c r="H13" s="120"/>
      <c r="I13" s="120"/>
      <c r="J13" s="120"/>
      <c r="K13" s="120"/>
      <c r="L13" s="120"/>
      <c r="M13" s="120"/>
      <c r="N13" s="8"/>
    </row>
    <row r="14" spans="1:15" ht="15" customHeight="1" x14ac:dyDescent="0.4">
      <c r="A14" s="30">
        <v>14</v>
      </c>
      <c r="B14" s="33"/>
      <c r="C14" s="213"/>
      <c r="D14" s="213"/>
      <c r="E14" s="52"/>
      <c r="F14" s="133" t="s">
        <v>103</v>
      </c>
      <c r="G14" s="49"/>
      <c r="H14" s="120"/>
      <c r="I14" s="120"/>
      <c r="J14" s="120"/>
      <c r="K14" s="120"/>
      <c r="L14" s="120"/>
      <c r="M14" s="120"/>
      <c r="N14" s="8"/>
    </row>
    <row r="15" spans="1:15" ht="15" customHeight="1" x14ac:dyDescent="0.4">
      <c r="A15" s="30">
        <v>15</v>
      </c>
      <c r="B15" s="33"/>
      <c r="C15" s="213"/>
      <c r="D15" s="213"/>
      <c r="E15" s="52"/>
      <c r="F15" s="133" t="s">
        <v>103</v>
      </c>
      <c r="G15" s="49"/>
      <c r="H15" s="120"/>
      <c r="I15" s="120"/>
      <c r="J15" s="120"/>
      <c r="K15" s="120"/>
      <c r="L15" s="120"/>
      <c r="M15" s="120"/>
      <c r="N15" s="8"/>
    </row>
    <row r="16" spans="1:15" ht="15" customHeight="1" thickBot="1" x14ac:dyDescent="0.45">
      <c r="A16" s="30">
        <v>16</v>
      </c>
      <c r="B16" s="33"/>
      <c r="C16" s="213"/>
      <c r="D16" s="213"/>
      <c r="E16" s="52"/>
      <c r="F16" s="133" t="s">
        <v>103</v>
      </c>
      <c r="G16" s="49"/>
      <c r="H16" s="120"/>
      <c r="I16" s="120"/>
      <c r="J16" s="120"/>
      <c r="K16" s="120"/>
      <c r="L16" s="120"/>
      <c r="M16" s="120"/>
      <c r="N16" s="8"/>
    </row>
    <row r="17" spans="1:14" ht="15" customHeight="1" thickBot="1" x14ac:dyDescent="0.45">
      <c r="A17" s="30">
        <v>17</v>
      </c>
      <c r="B17" s="33"/>
      <c r="C17" s="52"/>
      <c r="D17" s="52"/>
      <c r="E17" s="78" t="s">
        <v>311</v>
      </c>
      <c r="F17" s="119"/>
      <c r="G17" s="49"/>
      <c r="H17" s="121">
        <f t="shared" ref="H17:M17" si="0">SUM(H12:H16)</f>
        <v>0</v>
      </c>
      <c r="I17" s="121">
        <f t="shared" si="0"/>
        <v>0</v>
      </c>
      <c r="J17" s="121">
        <f t="shared" si="0"/>
        <v>0</v>
      </c>
      <c r="K17" s="121">
        <f t="shared" si="0"/>
        <v>0</v>
      </c>
      <c r="L17" s="121">
        <f t="shared" si="0"/>
        <v>0</v>
      </c>
      <c r="M17" s="121">
        <f t="shared" si="0"/>
        <v>0</v>
      </c>
      <c r="N17" s="8"/>
    </row>
    <row r="18" spans="1:14" x14ac:dyDescent="0.4">
      <c r="A18" s="30">
        <v>18</v>
      </c>
      <c r="B18" s="33"/>
      <c r="C18" s="52"/>
      <c r="D18" s="52"/>
      <c r="E18" s="52"/>
      <c r="F18" s="68" t="s">
        <v>105</v>
      </c>
      <c r="G18" s="49"/>
      <c r="H18" s="50"/>
      <c r="I18" s="50"/>
      <c r="J18" s="49"/>
      <c r="K18" s="50"/>
      <c r="L18" s="50"/>
      <c r="M18" s="50"/>
      <c r="N18" s="8"/>
    </row>
    <row r="19" spans="1:14" x14ac:dyDescent="0.4">
      <c r="A19" s="30">
        <v>19</v>
      </c>
      <c r="B19" s="33"/>
      <c r="C19" s="52"/>
      <c r="D19" s="52"/>
      <c r="E19" s="52"/>
      <c r="F19" s="68"/>
      <c r="G19" s="49"/>
      <c r="H19" s="50"/>
      <c r="I19" s="50"/>
      <c r="J19" s="49"/>
      <c r="K19" s="50"/>
      <c r="L19" s="50"/>
      <c r="M19" s="50"/>
      <c r="N19" s="8"/>
    </row>
    <row r="20" spans="1:14" x14ac:dyDescent="0.4">
      <c r="A20" s="30">
        <v>20</v>
      </c>
      <c r="B20" s="33"/>
      <c r="C20" s="52"/>
      <c r="D20" s="52"/>
      <c r="E20" s="52"/>
      <c r="F20" s="68"/>
      <c r="G20" s="49"/>
      <c r="H20" s="50"/>
      <c r="I20" s="50"/>
      <c r="J20" s="49"/>
      <c r="K20" s="50"/>
      <c r="L20" s="50"/>
      <c r="M20" s="50"/>
      <c r="N20" s="8"/>
    </row>
    <row r="21" spans="1:14" ht="12.75" customHeight="1" x14ac:dyDescent="0.4">
      <c r="A21" s="30">
        <v>21</v>
      </c>
      <c r="B21" s="33"/>
      <c r="C21" s="52"/>
      <c r="D21" s="52"/>
      <c r="E21" s="52"/>
      <c r="F21" s="68"/>
      <c r="G21" s="49"/>
      <c r="H21" s="50"/>
      <c r="I21" s="50"/>
      <c r="J21" s="49"/>
      <c r="K21" s="50"/>
      <c r="L21" s="50"/>
      <c r="M21" s="50"/>
      <c r="N21" s="8"/>
    </row>
    <row r="22" spans="1:14" ht="15.75" x14ac:dyDescent="0.5">
      <c r="A22" s="30">
        <v>22</v>
      </c>
      <c r="B22" s="33"/>
      <c r="C22" s="52"/>
      <c r="D22" s="76" t="s">
        <v>312</v>
      </c>
      <c r="E22" s="52"/>
      <c r="F22" s="52"/>
      <c r="G22" s="49"/>
      <c r="H22" s="21" t="s">
        <v>49</v>
      </c>
      <c r="I22" s="21" t="s">
        <v>50</v>
      </c>
      <c r="J22" s="21" t="s">
        <v>51</v>
      </c>
      <c r="K22" s="21" t="s">
        <v>52</v>
      </c>
      <c r="L22" s="21" t="s">
        <v>53</v>
      </c>
      <c r="M22" s="21" t="s">
        <v>54</v>
      </c>
      <c r="N22" s="8"/>
    </row>
    <row r="23" spans="1:14" ht="15" customHeight="1" x14ac:dyDescent="0.4">
      <c r="A23" s="30">
        <v>23</v>
      </c>
      <c r="B23" s="33"/>
      <c r="C23" s="52"/>
      <c r="D23" s="52"/>
      <c r="E23" s="52"/>
      <c r="F23" s="52" t="s">
        <v>313</v>
      </c>
      <c r="G23" s="49"/>
      <c r="H23" s="120"/>
      <c r="I23" s="120"/>
      <c r="J23" s="120"/>
      <c r="K23" s="120"/>
      <c r="L23" s="120"/>
      <c r="M23" s="120"/>
      <c r="N23" s="8"/>
    </row>
    <row r="24" spans="1:14" ht="15" customHeight="1" x14ac:dyDescent="0.4">
      <c r="A24" s="30">
        <v>24</v>
      </c>
      <c r="B24" s="33"/>
      <c r="C24" s="52"/>
      <c r="D24" s="52"/>
      <c r="E24" s="52"/>
      <c r="F24" s="52" t="s">
        <v>314</v>
      </c>
      <c r="G24" s="49"/>
      <c r="H24" s="120"/>
      <c r="I24" s="120"/>
      <c r="J24" s="120"/>
      <c r="K24" s="120"/>
      <c r="L24" s="120"/>
      <c r="M24" s="120"/>
      <c r="N24" s="8"/>
    </row>
    <row r="25" spans="1:14" ht="29.25" customHeight="1" x14ac:dyDescent="0.55000000000000004">
      <c r="A25" s="30">
        <v>25</v>
      </c>
      <c r="B25" s="33"/>
      <c r="C25" s="71" t="s">
        <v>315</v>
      </c>
      <c r="D25" s="50"/>
      <c r="E25" s="49"/>
      <c r="F25" s="49"/>
      <c r="G25" s="49"/>
      <c r="H25" s="221"/>
      <c r="I25" s="221"/>
      <c r="J25" s="221"/>
      <c r="K25" s="221"/>
      <c r="L25" s="221"/>
      <c r="M25" s="221"/>
      <c r="N25" s="8"/>
    </row>
    <row r="26" spans="1:14" ht="12.75" customHeight="1" x14ac:dyDescent="0.4">
      <c r="A26" s="30">
        <v>26</v>
      </c>
      <c r="B26" s="33"/>
      <c r="C26" s="52"/>
      <c r="D26" s="52"/>
      <c r="E26" s="52"/>
      <c r="F26" s="85"/>
      <c r="G26" s="49"/>
      <c r="H26" s="21" t="s">
        <v>49</v>
      </c>
      <c r="I26" s="21" t="s">
        <v>50</v>
      </c>
      <c r="J26" s="21" t="s">
        <v>51</v>
      </c>
      <c r="K26" s="21" t="s">
        <v>52</v>
      </c>
      <c r="L26" s="21" t="s">
        <v>53</v>
      </c>
      <c r="M26" s="21" t="s">
        <v>54</v>
      </c>
      <c r="N26" s="8"/>
    </row>
    <row r="27" spans="1:14" ht="15.75" x14ac:dyDescent="0.5">
      <c r="A27" s="30">
        <v>27</v>
      </c>
      <c r="B27" s="33"/>
      <c r="C27" s="52"/>
      <c r="D27" s="76" t="s">
        <v>316</v>
      </c>
      <c r="E27" s="52"/>
      <c r="F27" s="52"/>
      <c r="G27" s="143" t="str">
        <f>IF(ISNUMBER(CoverSheet!$C$12),"for year ended","")</f>
        <v/>
      </c>
      <c r="H27" s="94" t="str">
        <f>IF(ISNUMBER(CoverSheet!$C$12),DATE(YEAR(CoverSheet!$C$12),MONTH(CoverSheet!$C$12),DAY(CoverSheet!$C$12))-1,"")</f>
        <v/>
      </c>
      <c r="I27" s="94" t="str">
        <f>IF(ISNUMBER(CoverSheet!$C$12),DATE(YEAR(CoverSheet!$C$12)+1,MONTH(CoverSheet!$C$12),DAY(CoverSheet!$C$12))-1,"")</f>
        <v/>
      </c>
      <c r="J27" s="94" t="str">
        <f>IF(ISNUMBER(CoverSheet!$C$12),DATE(YEAR(CoverSheet!$C$12)+2,MONTH(CoverSheet!$C$12),DAY(CoverSheet!$C$12))-1,"")</f>
        <v/>
      </c>
      <c r="K27" s="94" t="str">
        <f>IF(ISNUMBER(CoverSheet!$C$12),DATE(YEAR(CoverSheet!$C$12)+3,MONTH(CoverSheet!$C$12),DAY(CoverSheet!$C$12))-1,"")</f>
        <v/>
      </c>
      <c r="L27" s="94" t="str">
        <f>IF(ISNUMBER(CoverSheet!$C$12),DATE(YEAR(CoverSheet!$C$12)+4,MONTH(CoverSheet!$C$12),DAY(CoverSheet!$C$12))-1,"")</f>
        <v/>
      </c>
      <c r="M27" s="94" t="str">
        <f>IF(ISNUMBER(CoverSheet!$C$12),DATE(YEAR(CoverSheet!$C$12)+5,MONTH(CoverSheet!$C$12),DAY(CoverSheet!$C$12))-1,"")</f>
        <v/>
      </c>
      <c r="N27" s="7"/>
    </row>
    <row r="28" spans="1:14" ht="15" customHeight="1" x14ac:dyDescent="0.4">
      <c r="A28" s="30">
        <v>28</v>
      </c>
      <c r="B28" s="33"/>
      <c r="C28" s="52"/>
      <c r="D28" s="52"/>
      <c r="E28" s="52"/>
      <c r="F28" s="52" t="s">
        <v>317</v>
      </c>
      <c r="G28" s="46"/>
      <c r="H28" s="120"/>
      <c r="I28" s="120"/>
      <c r="J28" s="120"/>
      <c r="K28" s="120"/>
      <c r="L28" s="120"/>
      <c r="M28" s="120"/>
      <c r="N28" s="7"/>
    </row>
    <row r="29" spans="1:14" ht="15" customHeight="1" thickBot="1" x14ac:dyDescent="0.45">
      <c r="A29" s="30">
        <v>29</v>
      </c>
      <c r="B29" s="33"/>
      <c r="C29" s="52"/>
      <c r="D29" s="80" t="s">
        <v>74</v>
      </c>
      <c r="E29" s="52"/>
      <c r="F29" s="52" t="s">
        <v>318</v>
      </c>
      <c r="G29" s="49"/>
      <c r="H29" s="120"/>
      <c r="I29" s="120"/>
      <c r="J29" s="120"/>
      <c r="K29" s="120"/>
      <c r="L29" s="120"/>
      <c r="M29" s="120"/>
      <c r="N29" s="7"/>
    </row>
    <row r="30" spans="1:14" ht="15" customHeight="1" thickBot="1" x14ac:dyDescent="0.45">
      <c r="A30" s="30">
        <v>30</v>
      </c>
      <c r="B30" s="33"/>
      <c r="C30" s="52"/>
      <c r="D30" s="80"/>
      <c r="E30" s="45" t="s">
        <v>319</v>
      </c>
      <c r="F30" s="52"/>
      <c r="G30" s="49"/>
      <c r="H30" s="121">
        <f t="shared" ref="H30:M30" si="1">H28+H29</f>
        <v>0</v>
      </c>
      <c r="I30" s="121">
        <f t="shared" si="1"/>
        <v>0</v>
      </c>
      <c r="J30" s="121">
        <f t="shared" si="1"/>
        <v>0</v>
      </c>
      <c r="K30" s="121">
        <f t="shared" si="1"/>
        <v>0</v>
      </c>
      <c r="L30" s="121">
        <f t="shared" si="1"/>
        <v>0</v>
      </c>
      <c r="M30" s="121">
        <f t="shared" si="1"/>
        <v>0</v>
      </c>
      <c r="N30" s="7"/>
    </row>
    <row r="31" spans="1:14" ht="15" customHeight="1" thickBot="1" x14ac:dyDescent="0.45">
      <c r="A31" s="30">
        <v>31</v>
      </c>
      <c r="B31" s="33"/>
      <c r="C31" s="52"/>
      <c r="D31" s="80" t="s">
        <v>76</v>
      </c>
      <c r="E31" s="52"/>
      <c r="F31" s="52" t="s">
        <v>320</v>
      </c>
      <c r="G31" s="49"/>
      <c r="H31" s="120"/>
      <c r="I31" s="120"/>
      <c r="J31" s="120"/>
      <c r="K31" s="120"/>
      <c r="L31" s="120"/>
      <c r="M31" s="120"/>
      <c r="N31" s="7"/>
    </row>
    <row r="32" spans="1:14" ht="15" customHeight="1" thickBot="1" x14ac:dyDescent="0.45">
      <c r="A32" s="30">
        <v>32</v>
      </c>
      <c r="B32" s="33"/>
      <c r="C32" s="52"/>
      <c r="D32" s="52"/>
      <c r="E32" s="45" t="s">
        <v>321</v>
      </c>
      <c r="F32" s="52"/>
      <c r="G32" s="49"/>
      <c r="H32" s="121">
        <f t="shared" ref="H32:M32" si="2">H30-H31</f>
        <v>0</v>
      </c>
      <c r="I32" s="121">
        <f t="shared" si="2"/>
        <v>0</v>
      </c>
      <c r="J32" s="121">
        <f t="shared" si="2"/>
        <v>0</v>
      </c>
      <c r="K32" s="121">
        <f t="shared" si="2"/>
        <v>0</v>
      </c>
      <c r="L32" s="121">
        <f t="shared" si="2"/>
        <v>0</v>
      </c>
      <c r="M32" s="121">
        <f t="shared" si="2"/>
        <v>0</v>
      </c>
      <c r="N32" s="7"/>
    </row>
    <row r="33" spans="1:19" ht="30" customHeight="1" x14ac:dyDescent="0.5">
      <c r="A33" s="30">
        <v>33</v>
      </c>
      <c r="B33" s="33"/>
      <c r="C33" s="52"/>
      <c r="D33" s="76" t="s">
        <v>322</v>
      </c>
      <c r="E33" s="52"/>
      <c r="F33" s="52"/>
      <c r="G33" s="49"/>
      <c r="H33" s="49"/>
      <c r="I33" s="49"/>
      <c r="J33" s="49"/>
      <c r="K33" s="49"/>
      <c r="L33" s="49"/>
      <c r="M33" s="49"/>
      <c r="N33" s="7"/>
    </row>
    <row r="34" spans="1:19" ht="15" customHeight="1" x14ac:dyDescent="0.4">
      <c r="A34" s="30">
        <v>34</v>
      </c>
      <c r="B34" s="33"/>
      <c r="C34" s="52"/>
      <c r="D34" s="52"/>
      <c r="E34" s="52"/>
      <c r="F34" s="52" t="s">
        <v>323</v>
      </c>
      <c r="G34" s="49"/>
      <c r="H34" s="120"/>
      <c r="I34" s="120"/>
      <c r="J34" s="120"/>
      <c r="K34" s="120"/>
      <c r="L34" s="120"/>
      <c r="M34" s="120"/>
      <c r="N34" s="7"/>
    </row>
    <row r="35" spans="1:19" ht="15" customHeight="1" x14ac:dyDescent="0.4">
      <c r="A35" s="30">
        <v>35</v>
      </c>
      <c r="B35" s="33"/>
      <c r="C35" s="52"/>
      <c r="D35" s="80" t="s">
        <v>76</v>
      </c>
      <c r="E35" s="52"/>
      <c r="F35" s="52" t="s">
        <v>324</v>
      </c>
      <c r="G35" s="49"/>
      <c r="H35" s="120"/>
      <c r="I35" s="120"/>
      <c r="J35" s="120"/>
      <c r="K35" s="120"/>
      <c r="L35" s="120"/>
      <c r="M35" s="120"/>
      <c r="N35" s="7"/>
    </row>
    <row r="36" spans="1:19" ht="15" customHeight="1" x14ac:dyDescent="0.4">
      <c r="A36" s="30">
        <v>36</v>
      </c>
      <c r="B36" s="33"/>
      <c r="C36" s="52"/>
      <c r="D36" s="80" t="s">
        <v>74</v>
      </c>
      <c r="E36" s="52"/>
      <c r="F36" s="52" t="s">
        <v>325</v>
      </c>
      <c r="G36" s="49"/>
      <c r="H36" s="120"/>
      <c r="I36" s="120"/>
      <c r="J36" s="120"/>
      <c r="K36" s="120"/>
      <c r="L36" s="120"/>
      <c r="M36" s="120"/>
      <c r="N36" s="7"/>
    </row>
    <row r="37" spans="1:19" ht="15" customHeight="1" thickBot="1" x14ac:dyDescent="0.45">
      <c r="A37" s="30">
        <v>37</v>
      </c>
      <c r="B37" s="33"/>
      <c r="C37" s="52"/>
      <c r="D37" s="80" t="s">
        <v>76</v>
      </c>
      <c r="E37" s="52"/>
      <c r="F37" s="52" t="s">
        <v>326</v>
      </c>
      <c r="G37" s="49"/>
      <c r="H37" s="120"/>
      <c r="I37" s="120"/>
      <c r="J37" s="120"/>
      <c r="K37" s="120"/>
      <c r="L37" s="120"/>
      <c r="M37" s="120"/>
      <c r="N37" s="7"/>
    </row>
    <row r="38" spans="1:19" ht="15" customHeight="1" thickBot="1" x14ac:dyDescent="0.45">
      <c r="A38" s="30">
        <v>38</v>
      </c>
      <c r="B38" s="33"/>
      <c r="C38" s="52"/>
      <c r="D38" s="52"/>
      <c r="E38" s="45" t="s">
        <v>327</v>
      </c>
      <c r="F38" s="52"/>
      <c r="G38" s="49"/>
      <c r="H38" s="121">
        <f t="shared" ref="H38:M38" si="3">H34-H35+H36-H37</f>
        <v>0</v>
      </c>
      <c r="I38" s="121">
        <f t="shared" si="3"/>
        <v>0</v>
      </c>
      <c r="J38" s="121">
        <f t="shared" si="3"/>
        <v>0</v>
      </c>
      <c r="K38" s="121">
        <f t="shared" si="3"/>
        <v>0</v>
      </c>
      <c r="L38" s="121">
        <f t="shared" si="3"/>
        <v>0</v>
      </c>
      <c r="M38" s="121">
        <f t="shared" si="3"/>
        <v>0</v>
      </c>
      <c r="N38" s="7"/>
    </row>
    <row r="39" spans="1:19" ht="15" customHeight="1" thickBot="1" x14ac:dyDescent="0.45">
      <c r="A39" s="30">
        <v>39</v>
      </c>
      <c r="B39" s="33"/>
      <c r="C39" s="52"/>
      <c r="D39" s="80" t="s">
        <v>76</v>
      </c>
      <c r="E39" s="52"/>
      <c r="F39" s="52" t="s">
        <v>328</v>
      </c>
      <c r="G39" s="49"/>
      <c r="H39" s="120"/>
      <c r="I39" s="120"/>
      <c r="J39" s="120"/>
      <c r="K39" s="120"/>
      <c r="L39" s="120"/>
      <c r="M39" s="120"/>
      <c r="N39" s="7"/>
    </row>
    <row r="40" spans="1:19" ht="15" customHeight="1" thickBot="1" x14ac:dyDescent="0.45">
      <c r="A40" s="30">
        <v>40</v>
      </c>
      <c r="B40" s="33"/>
      <c r="C40" s="52"/>
      <c r="D40" s="52"/>
      <c r="E40" s="45" t="s">
        <v>329</v>
      </c>
      <c r="F40" s="52"/>
      <c r="G40" s="49"/>
      <c r="H40" s="121">
        <f t="shared" ref="H40:M40" si="4">H38-H39</f>
        <v>0</v>
      </c>
      <c r="I40" s="121">
        <f t="shared" si="4"/>
        <v>0</v>
      </c>
      <c r="J40" s="121">
        <f t="shared" si="4"/>
        <v>0</v>
      </c>
      <c r="K40" s="121">
        <f t="shared" si="4"/>
        <v>0</v>
      </c>
      <c r="L40" s="121">
        <f t="shared" si="4"/>
        <v>0</v>
      </c>
      <c r="M40" s="121">
        <f t="shared" si="4"/>
        <v>0</v>
      </c>
      <c r="N40" s="7"/>
    </row>
    <row r="41" spans="1:19" ht="12.75" customHeight="1" thickBot="1" x14ac:dyDescent="0.45">
      <c r="A41" s="30">
        <v>41</v>
      </c>
      <c r="B41" s="33"/>
      <c r="C41" s="52"/>
      <c r="D41" s="52"/>
      <c r="E41" s="52"/>
      <c r="F41" s="52"/>
      <c r="G41" s="49"/>
      <c r="H41" s="49"/>
      <c r="I41" s="49"/>
      <c r="J41" s="49"/>
      <c r="K41" s="49"/>
      <c r="L41" s="49"/>
      <c r="M41" s="49"/>
      <c r="N41" s="7"/>
    </row>
    <row r="42" spans="1:19" ht="15" customHeight="1" thickBot="1" x14ac:dyDescent="0.45">
      <c r="A42" s="30">
        <v>42</v>
      </c>
      <c r="B42" s="33"/>
      <c r="C42" s="52"/>
      <c r="D42" s="52"/>
      <c r="E42" s="45" t="s">
        <v>330</v>
      </c>
      <c r="F42" s="52"/>
      <c r="G42" s="49"/>
      <c r="H42" s="129">
        <f t="shared" ref="H42:M42" si="5">IF(H32&lt;&gt;0,H38/(H32*8760)*1000,0)</f>
        <v>0</v>
      </c>
      <c r="I42" s="129">
        <f t="shared" si="5"/>
        <v>0</v>
      </c>
      <c r="J42" s="129">
        <f t="shared" si="5"/>
        <v>0</v>
      </c>
      <c r="K42" s="129">
        <f t="shared" si="5"/>
        <v>0</v>
      </c>
      <c r="L42" s="129">
        <f t="shared" si="5"/>
        <v>0</v>
      </c>
      <c r="M42" s="129">
        <f t="shared" si="5"/>
        <v>0</v>
      </c>
      <c r="N42" s="7"/>
    </row>
    <row r="43" spans="1:19" ht="15" customHeight="1" thickBot="1" x14ac:dyDescent="0.45">
      <c r="A43" s="30">
        <v>43</v>
      </c>
      <c r="B43" s="33"/>
      <c r="C43" s="52"/>
      <c r="D43" s="52"/>
      <c r="E43" s="45" t="s">
        <v>331</v>
      </c>
      <c r="F43" s="52"/>
      <c r="G43" s="49"/>
      <c r="H43" s="130" t="str">
        <f t="shared" ref="H43:M43" si="6">IF(H38=0,"-",H40/H38)</f>
        <v>-</v>
      </c>
      <c r="I43" s="130" t="str">
        <f t="shared" si="6"/>
        <v>-</v>
      </c>
      <c r="J43" s="130" t="str">
        <f t="shared" si="6"/>
        <v>-</v>
      </c>
      <c r="K43" s="130" t="str">
        <f t="shared" si="6"/>
        <v>-</v>
      </c>
      <c r="L43" s="130" t="str">
        <f t="shared" si="6"/>
        <v>-</v>
      </c>
      <c r="M43" s="130" t="str">
        <f t="shared" si="6"/>
        <v>-</v>
      </c>
      <c r="N43" s="7"/>
    </row>
    <row r="44" spans="1:19" x14ac:dyDescent="0.4">
      <c r="A44" s="30">
        <v>44</v>
      </c>
      <c r="B44" s="203"/>
      <c r="C44" s="203"/>
      <c r="D44" s="203"/>
      <c r="E44" s="203"/>
      <c r="F44" s="203"/>
      <c r="G44" s="203"/>
      <c r="H44" s="203"/>
      <c r="I44" s="203"/>
      <c r="J44" s="203"/>
      <c r="K44" s="203"/>
      <c r="L44" s="203"/>
      <c r="M44" s="203"/>
      <c r="N44" s="203"/>
    </row>
    <row r="45" spans="1:19" x14ac:dyDescent="0.4">
      <c r="N45" s="184"/>
      <c r="O45" s="184"/>
      <c r="P45" s="184"/>
      <c r="Q45" s="184"/>
      <c r="R45" s="184"/>
      <c r="S45" s="184"/>
    </row>
  </sheetData>
  <sheetProtection formatRows="0" insertRows="0"/>
  <mergeCells count="11">
    <mergeCell ref="H25:M25"/>
    <mergeCell ref="C14:D14"/>
    <mergeCell ref="C15:D15"/>
    <mergeCell ref="K2:M2"/>
    <mergeCell ref="K3:M3"/>
    <mergeCell ref="C16:D16"/>
    <mergeCell ref="C12:D12"/>
    <mergeCell ref="C13:D13"/>
    <mergeCell ref="H8:M8"/>
    <mergeCell ref="A5:M5"/>
    <mergeCell ref="H7:M7"/>
  </mergeCells>
  <dataValidations count="1">
    <dataValidation allowBlank="1" showInputMessage="1" showErrorMessage="1" prompt="Please enter text" sqref="F12:F16" xr:uid="{00000000-0002-0000-0700-000000000000}"/>
  </dataValidations>
  <pageMargins left="0.70866141732283472" right="0.70866141732283472" top="0.74803149606299213" bottom="0.74803149606299213" header="0.31496062992125989" footer="0.31496062992125989"/>
  <pageSetup paperSize="9" scale="57" orientation="landscape" cellComments="asDisplayed"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5">
    <tabColor rgb="FF92D050"/>
    <pageSetUpPr fitToPage="1"/>
  </sheetPr>
  <dimension ref="A1:N16"/>
  <sheetViews>
    <sheetView showGridLines="0" view="pageBreakPreview" zoomScaleNormal="100" zoomScaleSheetLayoutView="100" workbookViewId="0"/>
  </sheetViews>
  <sheetFormatPr defaultRowHeight="13.15" x14ac:dyDescent="0.4"/>
  <cols>
    <col min="1" max="1" width="4.5703125" customWidth="1"/>
    <col min="2" max="2" width="3.28515625" customWidth="1"/>
    <col min="3" max="3" width="6.140625" customWidth="1"/>
    <col min="4" max="5" width="2.28515625" customWidth="1"/>
    <col min="6" max="6" width="41.5703125" customWidth="1"/>
    <col min="7" max="7" width="30.42578125" customWidth="1"/>
    <col min="8" max="13" width="16.140625" customWidth="1"/>
    <col min="14" max="14" width="1.7109375" customWidth="1"/>
  </cols>
  <sheetData>
    <row r="1" spans="1:14" ht="15" customHeight="1" x14ac:dyDescent="0.4">
      <c r="A1" s="17"/>
      <c r="B1" s="18"/>
      <c r="C1" s="18"/>
      <c r="D1" s="18"/>
      <c r="E1" s="18"/>
      <c r="F1" s="18"/>
      <c r="G1" s="18"/>
      <c r="H1" s="18"/>
      <c r="I1" s="18"/>
      <c r="J1" s="18"/>
      <c r="K1" s="18"/>
      <c r="L1" s="18"/>
      <c r="M1" s="18"/>
      <c r="N1" s="19"/>
    </row>
    <row r="2" spans="1:14" ht="18" customHeight="1" x14ac:dyDescent="0.5">
      <c r="A2" s="20"/>
      <c r="B2" s="37"/>
      <c r="C2" s="37"/>
      <c r="D2" s="37"/>
      <c r="E2" s="37"/>
      <c r="F2" s="37"/>
      <c r="G2" s="37"/>
      <c r="H2" s="37"/>
      <c r="I2" s="15"/>
      <c r="J2" s="31" t="s">
        <v>4</v>
      </c>
      <c r="K2" s="209" t="str">
        <f>IF(NOT(ISBLANK(CoverSheet!$C$8)),CoverSheet!$C$8,"")</f>
        <v/>
      </c>
      <c r="L2" s="209"/>
      <c r="M2" s="209"/>
      <c r="N2" s="12"/>
    </row>
    <row r="3" spans="1:14" ht="18" customHeight="1" x14ac:dyDescent="0.5">
      <c r="A3" s="20"/>
      <c r="B3" s="37"/>
      <c r="C3" s="37"/>
      <c r="D3" s="37"/>
      <c r="E3" s="37"/>
      <c r="F3" s="37"/>
      <c r="G3" s="37"/>
      <c r="H3" s="37"/>
      <c r="I3" s="15"/>
      <c r="J3" s="31" t="s">
        <v>45</v>
      </c>
      <c r="K3" s="219" t="str">
        <f>IF(ISNUMBER(CoverSheet!$C$12),TEXT(CoverSheet!$C$12,"_([$-1409]d mmmm yyyy;_(@")&amp;" –"&amp;TEXT(DATE(YEAR(CoverSheet!$C$12)+10,MONTH(CoverSheet!$C$12),DAY(CoverSheet!$C$12)-1),"_([$-1409]d mmmm yyyy;_(@"),"")</f>
        <v/>
      </c>
      <c r="L3" s="219"/>
      <c r="M3" s="219"/>
      <c r="N3" s="12"/>
    </row>
    <row r="4" spans="1:14" ht="18" customHeight="1" x14ac:dyDescent="0.65">
      <c r="A4" s="51"/>
      <c r="B4" s="37"/>
      <c r="C4" s="37"/>
      <c r="D4" s="37"/>
      <c r="E4" s="37"/>
      <c r="F4" s="37"/>
      <c r="G4" s="37"/>
      <c r="H4" s="37"/>
      <c r="I4" s="29"/>
      <c r="J4" s="31" t="s">
        <v>332</v>
      </c>
      <c r="K4" s="224"/>
      <c r="L4" s="224"/>
      <c r="M4" s="224"/>
      <c r="N4" s="12"/>
    </row>
    <row r="5" spans="1:14" ht="21" x14ac:dyDescent="0.65">
      <c r="A5" s="54" t="s">
        <v>333</v>
      </c>
      <c r="B5" s="37"/>
      <c r="C5" s="37"/>
      <c r="D5" s="37"/>
      <c r="E5" s="37"/>
      <c r="F5" s="37"/>
      <c r="G5" s="37"/>
      <c r="H5" s="37"/>
      <c r="I5" s="29"/>
      <c r="J5" s="31"/>
      <c r="K5" s="31"/>
      <c r="L5" s="31"/>
      <c r="M5" s="31"/>
      <c r="N5" s="12"/>
    </row>
    <row r="6" spans="1:14" s="3" customFormat="1" ht="33" customHeight="1" x14ac:dyDescent="0.4">
      <c r="A6" s="216" t="s">
        <v>334</v>
      </c>
      <c r="B6" s="217"/>
      <c r="C6" s="217"/>
      <c r="D6" s="217"/>
      <c r="E6" s="217"/>
      <c r="F6" s="217"/>
      <c r="G6" s="217"/>
      <c r="H6" s="217"/>
      <c r="I6" s="217"/>
      <c r="J6" s="217"/>
      <c r="K6" s="217"/>
      <c r="L6" s="217"/>
      <c r="M6" s="217"/>
      <c r="N6" s="32"/>
    </row>
    <row r="7" spans="1:14" ht="15" customHeight="1" x14ac:dyDescent="0.4">
      <c r="A7" s="25" t="s">
        <v>48</v>
      </c>
      <c r="B7" s="38"/>
      <c r="C7" s="22"/>
      <c r="D7" s="37"/>
      <c r="E7" s="37"/>
      <c r="F7" s="37"/>
      <c r="G7" s="37"/>
      <c r="H7" s="37"/>
      <c r="I7" s="37"/>
      <c r="J7" s="37"/>
      <c r="K7" s="37"/>
      <c r="L7" s="37"/>
      <c r="M7" s="37"/>
      <c r="N7" s="12"/>
    </row>
    <row r="8" spans="1:14" ht="14.25" customHeight="1" x14ac:dyDescent="0.4">
      <c r="A8" s="30">
        <v>8</v>
      </c>
      <c r="B8" s="50"/>
      <c r="C8" s="49"/>
      <c r="D8" s="49"/>
      <c r="E8" s="49"/>
      <c r="F8" s="49"/>
      <c r="G8" s="21"/>
      <c r="H8" s="21" t="s">
        <v>49</v>
      </c>
      <c r="I8" s="21" t="s">
        <v>50</v>
      </c>
      <c r="J8" s="21" t="s">
        <v>51</v>
      </c>
      <c r="K8" s="21" t="s">
        <v>52</v>
      </c>
      <c r="L8" s="21" t="s">
        <v>53</v>
      </c>
      <c r="M8" s="21" t="s">
        <v>54</v>
      </c>
      <c r="N8" s="24"/>
    </row>
    <row r="9" spans="1:14" ht="12.75" customHeight="1" x14ac:dyDescent="0.4">
      <c r="A9" s="30">
        <v>9</v>
      </c>
      <c r="B9" s="49"/>
      <c r="C9" s="13"/>
      <c r="D9" s="49"/>
      <c r="E9" s="45"/>
      <c r="F9" s="52"/>
      <c r="G9" s="143" t="str">
        <f>IF(ISNUMBER(CoverSheet!$C$12),"for year ended","")</f>
        <v/>
      </c>
      <c r="H9" s="39" t="str">
        <f>IF(ISNUMBER(CoverSheet!$C$12),DATE(YEAR(CoverSheet!$C$12),MONTH(CoverSheet!$C$12),DAY(CoverSheet!$C$12))-1,"")</f>
        <v/>
      </c>
      <c r="I9" s="39" t="str">
        <f>IF(ISNUMBER(CoverSheet!$C$12),DATE(YEAR(CoverSheet!$C$12)+1,MONTH(CoverSheet!$C$12),DAY(CoverSheet!$C$12))-1,"")</f>
        <v/>
      </c>
      <c r="J9" s="39" t="str">
        <f>IF(ISNUMBER(CoverSheet!$C$12),DATE(YEAR(CoverSheet!$C$12)+2,MONTH(CoverSheet!$C$12),DAY(CoverSheet!$C$12))-1,"")</f>
        <v/>
      </c>
      <c r="K9" s="39" t="str">
        <f>IF(ISNUMBER(CoverSheet!$C$12),DATE(YEAR(CoverSheet!$C$12)+3,MONTH(CoverSheet!$C$12),DAY(CoverSheet!$C$12))-1,"")</f>
        <v/>
      </c>
      <c r="L9" s="39" t="str">
        <f>IF(ISNUMBER(CoverSheet!$C$12),DATE(YEAR(CoverSheet!$C$12)+4,MONTH(CoverSheet!$C$12),DAY(CoverSheet!$C$12))-1,"")</f>
        <v/>
      </c>
      <c r="M9" s="39" t="str">
        <f>IF(ISNUMBER(CoverSheet!$C$12),DATE(YEAR(CoverSheet!$C$12)+5,MONTH(CoverSheet!$C$12),DAY(CoverSheet!$C$12))-1,"")</f>
        <v/>
      </c>
      <c r="N9" s="7"/>
    </row>
    <row r="10" spans="1:14" ht="12.75" customHeight="1" x14ac:dyDescent="0.4">
      <c r="A10" s="30">
        <v>10</v>
      </c>
      <c r="B10" s="49"/>
      <c r="C10" s="13"/>
      <c r="D10" s="49"/>
      <c r="E10" s="45" t="s">
        <v>335</v>
      </c>
      <c r="F10" s="52"/>
      <c r="G10" s="143"/>
      <c r="H10" s="44"/>
      <c r="I10" s="39"/>
      <c r="J10" s="39"/>
      <c r="K10" s="39"/>
      <c r="L10" s="39"/>
      <c r="M10" s="39"/>
      <c r="N10" s="7"/>
    </row>
    <row r="11" spans="1:14" ht="15" customHeight="1" x14ac:dyDescent="0.4">
      <c r="A11" s="30">
        <v>11</v>
      </c>
      <c r="B11" s="49"/>
      <c r="C11" s="23"/>
      <c r="D11" s="49"/>
      <c r="E11" s="52"/>
      <c r="F11" s="52" t="s">
        <v>336</v>
      </c>
      <c r="G11" s="46"/>
      <c r="H11" s="131"/>
      <c r="I11" s="131"/>
      <c r="J11" s="131"/>
      <c r="K11" s="131"/>
      <c r="L11" s="131"/>
      <c r="M11" s="131"/>
      <c r="N11" s="7"/>
    </row>
    <row r="12" spans="1:14" ht="15" customHeight="1" x14ac:dyDescent="0.4">
      <c r="A12" s="30">
        <v>12</v>
      </c>
      <c r="B12" s="49"/>
      <c r="C12" s="23"/>
      <c r="D12" s="49"/>
      <c r="E12" s="52"/>
      <c r="F12" s="52" t="s">
        <v>337</v>
      </c>
      <c r="G12" s="50"/>
      <c r="H12" s="131"/>
      <c r="I12" s="131"/>
      <c r="J12" s="131"/>
      <c r="K12" s="131"/>
      <c r="L12" s="131"/>
      <c r="M12" s="131"/>
      <c r="N12" s="7"/>
    </row>
    <row r="13" spans="1:14" ht="30" customHeight="1" x14ac:dyDescent="0.4">
      <c r="A13" s="30">
        <v>13</v>
      </c>
      <c r="B13" s="49"/>
      <c r="C13" s="52"/>
      <c r="D13" s="49"/>
      <c r="E13" s="45" t="s">
        <v>338</v>
      </c>
      <c r="F13" s="52"/>
      <c r="G13" s="49"/>
      <c r="H13" s="49"/>
      <c r="I13" s="49"/>
      <c r="J13" s="49"/>
      <c r="K13" s="49"/>
      <c r="L13" s="49"/>
      <c r="M13" s="49"/>
      <c r="N13" s="7"/>
    </row>
    <row r="14" spans="1:14" ht="15" customHeight="1" x14ac:dyDescent="0.4">
      <c r="A14" s="30">
        <v>14</v>
      </c>
      <c r="B14" s="49"/>
      <c r="C14" s="23"/>
      <c r="D14" s="49"/>
      <c r="E14" s="52"/>
      <c r="F14" s="52" t="s">
        <v>336</v>
      </c>
      <c r="G14" s="50"/>
      <c r="H14" s="127"/>
      <c r="I14" s="127"/>
      <c r="J14" s="127"/>
      <c r="K14" s="127"/>
      <c r="L14" s="127"/>
      <c r="M14" s="127"/>
      <c r="N14" s="7"/>
    </row>
    <row r="15" spans="1:14" ht="15" customHeight="1" x14ac:dyDescent="0.4">
      <c r="A15" s="30">
        <v>15</v>
      </c>
      <c r="B15" s="49"/>
      <c r="C15" s="23"/>
      <c r="D15" s="49"/>
      <c r="E15" s="52"/>
      <c r="F15" s="52" t="s">
        <v>337</v>
      </c>
      <c r="G15" s="50"/>
      <c r="H15" s="127"/>
      <c r="I15" s="127"/>
      <c r="J15" s="127"/>
      <c r="K15" s="127"/>
      <c r="L15" s="127"/>
      <c r="M15" s="127"/>
      <c r="N15" s="7"/>
    </row>
    <row r="16" spans="1:14" x14ac:dyDescent="0.4">
      <c r="A16" s="9"/>
      <c r="B16" s="10"/>
      <c r="C16" s="10"/>
      <c r="D16" s="10"/>
      <c r="E16" s="10"/>
      <c r="F16" s="10"/>
      <c r="G16" s="10"/>
      <c r="H16" s="10"/>
      <c r="I16" s="10"/>
      <c r="J16" s="10"/>
      <c r="K16" s="10"/>
      <c r="L16" s="10"/>
      <c r="M16" s="10"/>
      <c r="N16" s="11"/>
    </row>
  </sheetData>
  <sheetProtection sheet="1" objects="1" formatRows="0" insertRows="0"/>
  <mergeCells count="4">
    <mergeCell ref="K2:M2"/>
    <mergeCell ref="K3:M3"/>
    <mergeCell ref="K4:M4"/>
    <mergeCell ref="A6:M6"/>
  </mergeCells>
  <dataValidations count="1">
    <dataValidation allowBlank="1" showInputMessage="1" showErrorMessage="1" prompt="Please enter Network / Sub-Network Name" sqref="K4:M4" xr:uid="{00000000-0002-0000-0800-000000000000}"/>
  </dataValidations>
  <pageMargins left="0.70866141732283472" right="0.70866141732283472" top="0.74803149606299213" bottom="0.74803149606299213" header="0.31496062992125989" footer="0.31496062992125989"/>
  <pageSetup paperSize="9" scale="77" orientation="landscape" cellComments="asDisplayed"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14</vt:i4>
      </vt:variant>
    </vt:vector>
  </HeadingPairs>
  <Manager/>
  <Company/>
  <LinksUpToDate>false</LinksUpToDate>
  <SharedDoc>false</SharedDoc>
  <HyperlinkBase/>
  <HyperlinksChanged>false</HyperlinksChanged>
  <AppVersion>16.0300</AppVersion>
  <TotalTime>0</TotalTim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2022-11-24T04:50:00Z</dcterms:created>
  <dcterms:modified xsi:type="dcterms:W3CDTF">2022-11-24T04:50:00Z</dcterms:modified>
  <cp:category/>
  <cp:contentStatus/>
</cp:coreProperties>
</file>

<file path=docProps/custom2.xml><?xml version="1.0" encoding="utf-8"?>
<op:Properties xmlns:op="http://schemas.openxmlformats.org/officeDocument/2006/custom-properties">
  <op:property fmtid="{D5CDD505-2E9C-101B-9397-08002B2CF9AE}" pid="3" name="_MarkAsFinal">
    <vt:bool xmlns:vt="http://schemas.openxmlformats.org/officeDocument/2006/docPropsVTypes">true</vt:bool>
  </op:property>
</op:Properties>
</file>