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5480"/>
  </bookViews>
  <sheets>
    <sheet name="CoverSheet" sheetId="1" r:id="rId1"/>
    <sheet name="TOC" sheetId="31" r:id="rId2"/>
    <sheet name="Guidelines" sheetId="32" r:id="rId3"/>
    <sheet name="S11a.Capex Forecast" sheetId="26" r:id="rId4"/>
    <sheet name="S11b.Opex Forecast" sheetId="27" r:id="rId5"/>
    <sheet name="S12a.Asset Condition" sheetId="28" r:id="rId6"/>
    <sheet name="S12b.Demand Forecast" sheetId="29" r:id="rId7"/>
    <sheet name="S13.AMMAT" sheetId="30" r:id="rId8"/>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CoverSheet!$A$1:$D$20</definedName>
    <definedName name="_xlnm.Print_Area" localSheetId="2">Guidelines!$A$1:$C$34</definedName>
    <definedName name="_xlnm.Print_Area" localSheetId="3">'S11a.Capex Forecast'!$A$1:$S$180</definedName>
    <definedName name="_xlnm.Print_Area" localSheetId="4">'S11b.Opex Forecast'!$A$1:$R$53</definedName>
    <definedName name="_xlnm.Print_Area" localSheetId="5">'S12a.Asset Condition'!$A$1:$M$33</definedName>
    <definedName name="_xlnm.Print_Area" localSheetId="6">'S12b.Demand Forecast'!$A$1:$L$30</definedName>
    <definedName name="_xlnm.Print_Area" localSheetId="7">S13.AMMAT!$A$1:$J$12,S13.AMMAT!$L$1:$T$12,S13.AMMAT!$A$14:$J$24,S13.AMMAT!$L$14:$T$24,S13.AMMAT!$A$26:$J$36,S13.AMMAT!$L$26:$T$36,S13.AMMAT!$A$38:$J$47,S13.AMMAT!$L$38:$T$47,S13.AMMAT!$A$49:$J$59,S13.AMMAT!$L$49:$T$59,S13.AMMAT!$A$61:$J$72,S13.AMMAT!$L$61:$T$72,S13.AMMAT!$A$74:$J$84,S13.AMMAT!$L$74:$T$84,S13.AMMAT!$A$86:$J$96,S13.AMMAT!$L$86:$T$96</definedName>
    <definedName name="_xlnm.Print_Area" localSheetId="1">TOC!$A$1:$D$13</definedName>
    <definedName name="_xlnm.Print_Titles" localSheetId="3">'S11a.Capex Forecast'!$1:$6</definedName>
    <definedName name="Z_050FE390_FCBA_423A_A57A_07214A914FBA_.wvu.PrintArea" localSheetId="0" hidden="1">CoverSheet!$A$1:$D$20</definedName>
    <definedName name="Z_050FE390_FCBA_423A_A57A_07214A914FBA_.wvu.PrintArea" localSheetId="2" hidden="1">Guidelines!$A$1:$C$13</definedName>
    <definedName name="Z_050FE390_FCBA_423A_A57A_07214A914FBA_.wvu.PrintArea" localSheetId="3" hidden="1">'S11a.Capex Forecast'!$A$1:$S$180</definedName>
    <definedName name="Z_050FE390_FCBA_423A_A57A_07214A914FBA_.wvu.PrintArea" localSheetId="4" hidden="1">'S11b.Opex Forecast'!$A$1:$R$53</definedName>
    <definedName name="Z_050FE390_FCBA_423A_A57A_07214A914FBA_.wvu.PrintArea" localSheetId="5" hidden="1">'S12a.Asset Condition'!$A$1:$M$33</definedName>
    <definedName name="Z_050FE390_FCBA_423A_A57A_07214A914FBA_.wvu.PrintArea" localSheetId="6" hidden="1">'S12b.Demand Forecast'!$A$1:$L$30</definedName>
    <definedName name="Z_050FE390_FCBA_423A_A57A_07214A914FBA_.wvu.PrintArea" localSheetId="7" hidden="1">S13.AMMAT!$A$1:$T$95</definedName>
    <definedName name="Z_050FE390_FCBA_423A_A57A_07214A914FBA_.wvu.PrintTitles" localSheetId="3" hidden="1">'S11a.Capex Forecast'!$1:$6</definedName>
    <definedName name="Z_050FE390_FCBA_423A_A57A_07214A914FBA_.wvu.PrintTitles" localSheetId="7" hidden="1">S13.AMMAT!$1:$7</definedName>
    <definedName name="Z_63EE1149_38E3_45FD_A757_4655A3261696_.wvu.PrintArea" localSheetId="0" hidden="1">CoverSheet!$A$1:$D$20</definedName>
    <definedName name="Z_63EE1149_38E3_45FD_A757_4655A3261696_.wvu.PrintArea" localSheetId="2" hidden="1">Guidelines!$A$1:$C$13</definedName>
    <definedName name="Z_63EE1149_38E3_45FD_A757_4655A3261696_.wvu.PrintArea" localSheetId="3" hidden="1">'S11a.Capex Forecast'!$A$1:$S$180</definedName>
    <definedName name="Z_63EE1149_38E3_45FD_A757_4655A3261696_.wvu.PrintArea" localSheetId="4" hidden="1">'S11b.Opex Forecast'!$A$1:$R$53</definedName>
    <definedName name="Z_63EE1149_38E3_45FD_A757_4655A3261696_.wvu.PrintArea" localSheetId="5" hidden="1">'S12a.Asset Condition'!$A$1:$M$33</definedName>
    <definedName name="Z_63EE1149_38E3_45FD_A757_4655A3261696_.wvu.PrintArea" localSheetId="6" hidden="1">'S12b.Demand Forecast'!$A$1:$L$30</definedName>
    <definedName name="Z_63EE1149_38E3_45FD_A757_4655A3261696_.wvu.PrintArea" localSheetId="7" hidden="1">S13.AMMAT!$A$1:$T$95</definedName>
    <definedName name="Z_63EE1149_38E3_45FD_A757_4655A3261696_.wvu.PrintTitles" localSheetId="3" hidden="1">'S11a.Capex Forecast'!$1:$6</definedName>
    <definedName name="Z_63EE1149_38E3_45FD_A757_4655A3261696_.wvu.PrintTitles" localSheetId="7" hidden="1">S13.AMMAT!$1:$7</definedName>
  </definedNames>
  <calcPr calcId="145621"/>
  <customWorkbookViews>
    <customWorkbookView name="Laurence Walls - Personal View" guid="{63EE1149-38E3-45FD-A757-4655A3261696}" mergeInterval="0" personalView="1" maximized="1" xWindow="1" yWindow="1" windowWidth="1020" windowHeight="1033" tabRatio="605" activeSheetId="19" showComments="commIndAndComment"/>
    <customWorkbookView name="Leighton Wong - Personal View" guid="{050FE390-FCBA-423A-A57A-07214A914FBA}" mergeInterval="0" personalView="1" maximized="1" xWindow="1" yWindow="1" windowWidth="1276" windowHeight="803" tabRatio="652" activeSheetId="1"/>
  </customWorkbookViews>
</workbook>
</file>

<file path=xl/calcChain.xml><?xml version="1.0" encoding="utf-8"?>
<calcChain xmlns="http://schemas.openxmlformats.org/spreadsheetml/2006/main">
  <c r="I101" i="26" l="1"/>
  <c r="I35" i="26" s="1"/>
  <c r="I53" i="26" s="1"/>
  <c r="J101" i="26"/>
  <c r="J35" i="26" s="1"/>
  <c r="J53" i="26" s="1"/>
  <c r="K101" i="26"/>
  <c r="K103" i="26" s="1"/>
  <c r="L101" i="26"/>
  <c r="M101" i="26"/>
  <c r="M35" i="26" s="1"/>
  <c r="M53" i="26" s="1"/>
  <c r="H101" i="26"/>
  <c r="H35" i="26" s="1"/>
  <c r="H53" i="26" s="1"/>
  <c r="R89" i="30"/>
  <c r="H89" i="30"/>
  <c r="R77" i="30"/>
  <c r="H77" i="30"/>
  <c r="R64" i="30"/>
  <c r="H64" i="30"/>
  <c r="R52" i="30"/>
  <c r="H52" i="30"/>
  <c r="R41" i="30"/>
  <c r="H41" i="30"/>
  <c r="R29" i="30"/>
  <c r="H29" i="30"/>
  <c r="R17" i="30"/>
  <c r="H17" i="30"/>
  <c r="R4" i="30"/>
  <c r="O3" i="26"/>
  <c r="O2" i="26"/>
  <c r="M86" i="26"/>
  <c r="L86" i="26"/>
  <c r="K86" i="26"/>
  <c r="J86" i="26"/>
  <c r="I86" i="26"/>
  <c r="H86" i="26"/>
  <c r="G86" i="26"/>
  <c r="M143" i="26"/>
  <c r="L143" i="26"/>
  <c r="K143" i="26"/>
  <c r="J143" i="26"/>
  <c r="I143" i="26"/>
  <c r="H143" i="26"/>
  <c r="G143" i="26"/>
  <c r="N61" i="26"/>
  <c r="N58" i="26"/>
  <c r="N57" i="26"/>
  <c r="N56" i="26"/>
  <c r="N54" i="26"/>
  <c r="N53" i="26"/>
  <c r="N52" i="26"/>
  <c r="N51" i="26"/>
  <c r="N41" i="26"/>
  <c r="N42" i="26" s="1"/>
  <c r="N44" i="26" s="1"/>
  <c r="N18" i="26"/>
  <c r="N19" i="26" s="1"/>
  <c r="N21" i="26" s="1"/>
  <c r="N26" i="26" s="1"/>
  <c r="N8" i="26"/>
  <c r="N31" i="26"/>
  <c r="N49" i="26"/>
  <c r="R88" i="30"/>
  <c r="R87" i="30"/>
  <c r="R76" i="30"/>
  <c r="R75" i="30"/>
  <c r="R63" i="30"/>
  <c r="R62" i="30"/>
  <c r="R51" i="30"/>
  <c r="R50" i="30"/>
  <c r="R40" i="30"/>
  <c r="R39" i="30"/>
  <c r="R28" i="30"/>
  <c r="R27" i="30"/>
  <c r="R16" i="30"/>
  <c r="R15" i="30"/>
  <c r="H88" i="30"/>
  <c r="H87" i="30"/>
  <c r="H76" i="30"/>
  <c r="H75" i="30"/>
  <c r="H40" i="30"/>
  <c r="H39" i="30"/>
  <c r="R3" i="30"/>
  <c r="R2" i="30"/>
  <c r="H18" i="26"/>
  <c r="H63" i="30"/>
  <c r="H62" i="30"/>
  <c r="H51" i="30"/>
  <c r="H50" i="30"/>
  <c r="H28" i="30"/>
  <c r="H27" i="30"/>
  <c r="H16" i="30"/>
  <c r="H15" i="30"/>
  <c r="Q34" i="27"/>
  <c r="P34" i="27"/>
  <c r="O34" i="27"/>
  <c r="N34" i="27"/>
  <c r="M34" i="27"/>
  <c r="L34" i="27"/>
  <c r="L51" i="27" s="1"/>
  <c r="K34" i="27"/>
  <c r="J34" i="27"/>
  <c r="I34" i="27"/>
  <c r="H34" i="27"/>
  <c r="G34" i="27"/>
  <c r="Q28" i="27"/>
  <c r="Q35" i="27" s="1"/>
  <c r="P28" i="27"/>
  <c r="P35" i="27" s="1"/>
  <c r="O28" i="27"/>
  <c r="O35" i="27" s="1"/>
  <c r="N28" i="27"/>
  <c r="N35" i="27" s="1"/>
  <c r="M28" i="27"/>
  <c r="M35" i="27" s="1"/>
  <c r="L28" i="27"/>
  <c r="L35" i="27" s="1"/>
  <c r="K28" i="27"/>
  <c r="J28" i="27"/>
  <c r="J35" i="27"/>
  <c r="I28" i="27"/>
  <c r="I35" i="27"/>
  <c r="H28" i="27"/>
  <c r="H35" i="27"/>
  <c r="G28" i="27"/>
  <c r="H20" i="27"/>
  <c r="H51" i="27" s="1"/>
  <c r="I20" i="27"/>
  <c r="I21" i="27" s="1"/>
  <c r="J20" i="27"/>
  <c r="J51" i="27" s="1"/>
  <c r="K20" i="27"/>
  <c r="L20" i="27"/>
  <c r="M20" i="27"/>
  <c r="M51" i="27" s="1"/>
  <c r="N20" i="27"/>
  <c r="N51" i="27" s="1"/>
  <c r="O20" i="27"/>
  <c r="P20" i="27"/>
  <c r="P51" i="27"/>
  <c r="Q20" i="27"/>
  <c r="Q51" i="27"/>
  <c r="G20" i="27"/>
  <c r="H14" i="27"/>
  <c r="H45" i="27" s="1"/>
  <c r="I14" i="27"/>
  <c r="I45" i="27"/>
  <c r="J14" i="27"/>
  <c r="J45" i="27" s="1"/>
  <c r="K14" i="27"/>
  <c r="K21" i="27" s="1"/>
  <c r="L14" i="27"/>
  <c r="L45" i="27"/>
  <c r="M14" i="27"/>
  <c r="M45" i="27" s="1"/>
  <c r="M52" i="27" s="1"/>
  <c r="N14" i="27"/>
  <c r="O14" i="27"/>
  <c r="O45" i="27" s="1"/>
  <c r="O52" i="27" s="1"/>
  <c r="P14" i="27"/>
  <c r="P45" i="27"/>
  <c r="P52" i="27" s="1"/>
  <c r="Q14" i="27"/>
  <c r="Q45" i="27" s="1"/>
  <c r="Q52" i="27" s="1"/>
  <c r="G14" i="27"/>
  <c r="G21" i="27"/>
  <c r="H2" i="30"/>
  <c r="H3" i="30"/>
  <c r="H2" i="29"/>
  <c r="H3" i="29"/>
  <c r="E9" i="29"/>
  <c r="F9" i="29"/>
  <c r="G9" i="29"/>
  <c r="H9" i="29"/>
  <c r="I9" i="29"/>
  <c r="J9" i="29"/>
  <c r="K9" i="29"/>
  <c r="F17" i="29"/>
  <c r="G17" i="29"/>
  <c r="H17" i="29"/>
  <c r="I17" i="29"/>
  <c r="J17" i="29"/>
  <c r="K17" i="29"/>
  <c r="E22" i="29"/>
  <c r="F22" i="29"/>
  <c r="G22" i="29"/>
  <c r="H22" i="29"/>
  <c r="I22" i="29"/>
  <c r="J22" i="29"/>
  <c r="K22" i="29"/>
  <c r="F29" i="29"/>
  <c r="G29" i="29"/>
  <c r="H29" i="29"/>
  <c r="I29" i="29"/>
  <c r="J29" i="29"/>
  <c r="K29" i="29"/>
  <c r="I2" i="28"/>
  <c r="I3" i="28"/>
  <c r="N2" i="27"/>
  <c r="N3" i="27"/>
  <c r="F9" i="27"/>
  <c r="G9" i="27"/>
  <c r="H9" i="27"/>
  <c r="I9" i="27"/>
  <c r="J9" i="27"/>
  <c r="K9" i="27"/>
  <c r="L9" i="27"/>
  <c r="M9" i="27"/>
  <c r="N9" i="27"/>
  <c r="O9" i="27"/>
  <c r="P9" i="27"/>
  <c r="Q9" i="27"/>
  <c r="F23" i="27"/>
  <c r="G23" i="27"/>
  <c r="H23" i="27"/>
  <c r="I23" i="27"/>
  <c r="J23" i="27"/>
  <c r="K23" i="27"/>
  <c r="L23" i="27"/>
  <c r="M23" i="27"/>
  <c r="N23" i="27"/>
  <c r="O23" i="27"/>
  <c r="P23" i="27"/>
  <c r="Q23" i="27"/>
  <c r="F40" i="27"/>
  <c r="G40" i="27"/>
  <c r="H40" i="27"/>
  <c r="I40" i="27"/>
  <c r="J40" i="27"/>
  <c r="K40" i="27"/>
  <c r="L40" i="27"/>
  <c r="M40" i="27"/>
  <c r="N40" i="27"/>
  <c r="O40" i="27"/>
  <c r="P40" i="27"/>
  <c r="Q40" i="27"/>
  <c r="G42" i="27"/>
  <c r="H42" i="27"/>
  <c r="I42" i="27"/>
  <c r="J42" i="27"/>
  <c r="K42" i="27"/>
  <c r="L42" i="27"/>
  <c r="M42" i="27"/>
  <c r="N42" i="27"/>
  <c r="O42" i="27"/>
  <c r="P42" i="27"/>
  <c r="Q42" i="27"/>
  <c r="G43" i="27"/>
  <c r="H43" i="27"/>
  <c r="I43" i="27"/>
  <c r="J43" i="27"/>
  <c r="K43" i="27"/>
  <c r="L43" i="27"/>
  <c r="M43" i="27"/>
  <c r="N43" i="27"/>
  <c r="O43" i="27"/>
  <c r="P43" i="27"/>
  <c r="Q43" i="27"/>
  <c r="G44" i="27"/>
  <c r="H44" i="27"/>
  <c r="I44" i="27"/>
  <c r="J44" i="27"/>
  <c r="K44" i="27"/>
  <c r="L44" i="27"/>
  <c r="M44" i="27"/>
  <c r="N44" i="27"/>
  <c r="O44" i="27"/>
  <c r="P44" i="27"/>
  <c r="Q44" i="27"/>
  <c r="G46" i="27"/>
  <c r="H46" i="27"/>
  <c r="I46" i="27"/>
  <c r="J46" i="27"/>
  <c r="K46" i="27"/>
  <c r="L46" i="27"/>
  <c r="M46" i="27"/>
  <c r="N46" i="27"/>
  <c r="O46" i="27"/>
  <c r="P46" i="27"/>
  <c r="Q46" i="27"/>
  <c r="G47" i="27"/>
  <c r="H47" i="27"/>
  <c r="I47" i="27"/>
  <c r="J47" i="27"/>
  <c r="K47" i="27"/>
  <c r="L47" i="27"/>
  <c r="M47" i="27"/>
  <c r="N47" i="27"/>
  <c r="O47" i="27"/>
  <c r="P47" i="27"/>
  <c r="Q47" i="27"/>
  <c r="G48" i="27"/>
  <c r="H48" i="27"/>
  <c r="I48" i="27"/>
  <c r="J48" i="27"/>
  <c r="K48" i="27"/>
  <c r="L48" i="27"/>
  <c r="M48" i="27"/>
  <c r="N48" i="27"/>
  <c r="O48" i="27"/>
  <c r="P48" i="27"/>
  <c r="Q48" i="27"/>
  <c r="G49" i="27"/>
  <c r="H49" i="27"/>
  <c r="I49" i="27"/>
  <c r="J49" i="27"/>
  <c r="K49" i="27"/>
  <c r="L49" i="27"/>
  <c r="M49" i="27"/>
  <c r="N49" i="27"/>
  <c r="O49" i="27"/>
  <c r="P49" i="27"/>
  <c r="Q49" i="27"/>
  <c r="G50" i="27"/>
  <c r="H50" i="27"/>
  <c r="I50" i="27"/>
  <c r="J50" i="27"/>
  <c r="K50" i="27"/>
  <c r="L50" i="27"/>
  <c r="M50" i="27"/>
  <c r="N50" i="27"/>
  <c r="O50" i="27"/>
  <c r="P50" i="27"/>
  <c r="Q50" i="27"/>
  <c r="G8" i="26"/>
  <c r="H8" i="26"/>
  <c r="I8" i="26"/>
  <c r="J8" i="26"/>
  <c r="K8" i="26"/>
  <c r="L8" i="26"/>
  <c r="M8" i="26"/>
  <c r="O8" i="26"/>
  <c r="P8" i="26"/>
  <c r="Q8" i="26"/>
  <c r="R8" i="26"/>
  <c r="I18" i="26"/>
  <c r="J18" i="26"/>
  <c r="K18" i="26"/>
  <c r="K19" i="26" s="1"/>
  <c r="L18" i="26"/>
  <c r="M18" i="26"/>
  <c r="O18" i="26"/>
  <c r="P18" i="26"/>
  <c r="P19" i="26" s="1"/>
  <c r="P21" i="26" s="1"/>
  <c r="Q18" i="26"/>
  <c r="R18" i="26"/>
  <c r="G31" i="26"/>
  <c r="H31" i="26"/>
  <c r="I31" i="26"/>
  <c r="J31" i="26"/>
  <c r="K31" i="26"/>
  <c r="L31" i="26"/>
  <c r="M31" i="26"/>
  <c r="O31" i="26"/>
  <c r="P31" i="26"/>
  <c r="Q31" i="26"/>
  <c r="R31" i="26"/>
  <c r="O41" i="26"/>
  <c r="P41" i="26"/>
  <c r="P42" i="26"/>
  <c r="Q41" i="26"/>
  <c r="Q42" i="26"/>
  <c r="Q44" i="26" s="1"/>
  <c r="R41" i="26"/>
  <c r="R42" i="26" s="1"/>
  <c r="R44" i="26" s="1"/>
  <c r="G49" i="26"/>
  <c r="H49" i="26"/>
  <c r="I49" i="26"/>
  <c r="J49" i="26"/>
  <c r="K49" i="26"/>
  <c r="L49" i="26"/>
  <c r="M49" i="26"/>
  <c r="O49" i="26"/>
  <c r="P49" i="26"/>
  <c r="Q49" i="26"/>
  <c r="R49" i="26"/>
  <c r="O51" i="26"/>
  <c r="P51" i="26"/>
  <c r="Q51" i="26"/>
  <c r="R51" i="26"/>
  <c r="O52" i="26"/>
  <c r="P52" i="26"/>
  <c r="Q52" i="26"/>
  <c r="R52" i="26"/>
  <c r="O53" i="26"/>
  <c r="P53" i="26"/>
  <c r="Q53" i="26"/>
  <c r="R53" i="26"/>
  <c r="O54" i="26"/>
  <c r="P54" i="26"/>
  <c r="Q54" i="26"/>
  <c r="R54" i="26"/>
  <c r="O56" i="26"/>
  <c r="P56" i="26"/>
  <c r="Q56" i="26"/>
  <c r="R56" i="26"/>
  <c r="O57" i="26"/>
  <c r="P57" i="26"/>
  <c r="Q57" i="26"/>
  <c r="R57" i="26"/>
  <c r="O58" i="26"/>
  <c r="P58" i="26"/>
  <c r="Q58" i="26"/>
  <c r="R58" i="26"/>
  <c r="O61" i="26"/>
  <c r="P61" i="26"/>
  <c r="Q61" i="26"/>
  <c r="R61" i="26"/>
  <c r="G64" i="26"/>
  <c r="H64" i="26"/>
  <c r="I64" i="26"/>
  <c r="J64" i="26"/>
  <c r="K64" i="26"/>
  <c r="L64" i="26"/>
  <c r="M64" i="26"/>
  <c r="H72" i="26"/>
  <c r="I72" i="26"/>
  <c r="I33" i="26" s="1"/>
  <c r="J72" i="26"/>
  <c r="K72" i="26"/>
  <c r="K74" i="26" s="1"/>
  <c r="L72" i="26"/>
  <c r="M72" i="26"/>
  <c r="M33" i="26" s="1"/>
  <c r="H81" i="26"/>
  <c r="I81" i="26"/>
  <c r="I83" i="26"/>
  <c r="J81" i="26"/>
  <c r="J34" i="26" s="1"/>
  <c r="J52" i="26" s="1"/>
  <c r="K81" i="26"/>
  <c r="K34" i="26"/>
  <c r="K52" i="26" s="1"/>
  <c r="L81" i="26"/>
  <c r="L34" i="26" s="1"/>
  <c r="L52" i="26" s="1"/>
  <c r="M81" i="26"/>
  <c r="M83" i="26" s="1"/>
  <c r="K35" i="26"/>
  <c r="K53" i="26" s="1"/>
  <c r="L35" i="26"/>
  <c r="L53" i="26" s="1"/>
  <c r="H113" i="26"/>
  <c r="H36" i="26" s="1"/>
  <c r="H54" i="26" s="1"/>
  <c r="I113" i="26"/>
  <c r="J113" i="26"/>
  <c r="J36" i="26" s="1"/>
  <c r="J54" i="26" s="1"/>
  <c r="K113" i="26"/>
  <c r="K36" i="26" s="1"/>
  <c r="K54" i="26" s="1"/>
  <c r="L113" i="26"/>
  <c r="L36" i="26"/>
  <c r="M113" i="26"/>
  <c r="M115" i="26" s="1"/>
  <c r="H125" i="26"/>
  <c r="I125" i="26"/>
  <c r="I38" i="26" s="1"/>
  <c r="I56" i="26" s="1"/>
  <c r="J125" i="26"/>
  <c r="K125" i="26"/>
  <c r="K127" i="26" s="1"/>
  <c r="L125" i="26"/>
  <c r="M125" i="26"/>
  <c r="M38" i="26" s="1"/>
  <c r="H138" i="26"/>
  <c r="I138" i="26"/>
  <c r="I39" i="26" s="1"/>
  <c r="I57" i="26" s="1"/>
  <c r="J138" i="26"/>
  <c r="J39" i="26" s="1"/>
  <c r="J57" i="26" s="1"/>
  <c r="K138" i="26"/>
  <c r="K39" i="26" s="1"/>
  <c r="K57" i="26" s="1"/>
  <c r="K140" i="26"/>
  <c r="L138" i="26"/>
  <c r="L39" i="26"/>
  <c r="M138" i="26"/>
  <c r="M39" i="26"/>
  <c r="M57" i="26" s="1"/>
  <c r="H152" i="26"/>
  <c r="H40" i="26"/>
  <c r="I152" i="26"/>
  <c r="I40" i="26"/>
  <c r="I58" i="26" s="1"/>
  <c r="J152" i="26"/>
  <c r="J40" i="26" s="1"/>
  <c r="J58" i="26" s="1"/>
  <c r="K152" i="26"/>
  <c r="L152" i="26"/>
  <c r="L40" i="26" s="1"/>
  <c r="L58" i="26"/>
  <c r="M152" i="26"/>
  <c r="M40" i="26"/>
  <c r="M58" i="26" s="1"/>
  <c r="H167" i="26"/>
  <c r="H179" i="26" s="1"/>
  <c r="H43" i="26" s="1"/>
  <c r="H61" i="26" s="1"/>
  <c r="I167" i="26"/>
  <c r="I179" i="26" s="1"/>
  <c r="I43" i="26" s="1"/>
  <c r="I61" i="26" s="1"/>
  <c r="J167" i="26"/>
  <c r="K167" i="26"/>
  <c r="K179" i="26" s="1"/>
  <c r="K43" i="26" s="1"/>
  <c r="K61" i="26" s="1"/>
  <c r="L167" i="26"/>
  <c r="M167" i="26"/>
  <c r="M179" i="26"/>
  <c r="M43" i="26" s="1"/>
  <c r="M61" i="26" s="1"/>
  <c r="H177" i="26"/>
  <c r="I177" i="26"/>
  <c r="J177" i="26"/>
  <c r="J179" i="26" s="1"/>
  <c r="J43" i="26" s="1"/>
  <c r="J61" i="26" s="1"/>
  <c r="K177" i="26"/>
  <c r="L177" i="26"/>
  <c r="L179" i="26"/>
  <c r="L43" i="26" s="1"/>
  <c r="L61" i="26"/>
  <c r="M177" i="26"/>
  <c r="I140" i="26"/>
  <c r="M154" i="26"/>
  <c r="J154" i="26"/>
  <c r="M21" i="27"/>
  <c r="P21" i="27"/>
  <c r="L21" i="27"/>
  <c r="H21" i="27"/>
  <c r="O51" i="27"/>
  <c r="K51" i="27"/>
  <c r="G35" i="27"/>
  <c r="Q59" i="26"/>
  <c r="L19" i="26"/>
  <c r="J19" i="26"/>
  <c r="J21" i="26" s="1"/>
  <c r="H19" i="26"/>
  <c r="Q19" i="26"/>
  <c r="O19" i="26"/>
  <c r="O21" i="26" s="1"/>
  <c r="K21" i="26"/>
  <c r="M140" i="26"/>
  <c r="J103" i="26"/>
  <c r="I154" i="26"/>
  <c r="L83" i="26"/>
  <c r="K38" i="26"/>
  <c r="J83" i="26"/>
  <c r="I103" i="26"/>
  <c r="L140" i="26"/>
  <c r="L103" i="26"/>
  <c r="L115" i="26"/>
  <c r="M34" i="26"/>
  <c r="M52" i="26" s="1"/>
  <c r="J21" i="27"/>
  <c r="N59" i="26"/>
  <c r="H154" i="26"/>
  <c r="H115" i="26"/>
  <c r="I34" i="26"/>
  <c r="I52" i="26"/>
  <c r="G51" i="27"/>
  <c r="H58" i="26"/>
  <c r="K83" i="26"/>
  <c r="K35" i="27"/>
  <c r="G45" i="27"/>
  <c r="G52" i="27" s="1"/>
  <c r="L54" i="26"/>
  <c r="J52" i="27"/>
  <c r="M103" i="26"/>
  <c r="L57" i="26"/>
  <c r="H103" i="26"/>
  <c r="I127" i="26" l="1"/>
  <c r="I41" i="26"/>
  <c r="I59" i="26" s="1"/>
  <c r="K115" i="26"/>
  <c r="Q60" i="26"/>
  <c r="M36" i="26"/>
  <c r="M54" i="26" s="1"/>
  <c r="P59" i="26"/>
  <c r="N62" i="26"/>
  <c r="J115" i="26"/>
  <c r="O26" i="26"/>
  <c r="H21" i="26"/>
  <c r="K154" i="26"/>
  <c r="K40" i="26"/>
  <c r="K58" i="26" s="1"/>
  <c r="H127" i="26"/>
  <c r="H38" i="26"/>
  <c r="I51" i="26"/>
  <c r="I36" i="26"/>
  <c r="I54" i="26" s="1"/>
  <c r="I115" i="26"/>
  <c r="L74" i="26"/>
  <c r="L33" i="26"/>
  <c r="H33" i="26"/>
  <c r="H74" i="26"/>
  <c r="N60" i="26"/>
  <c r="L21" i="26"/>
  <c r="H39" i="26"/>
  <c r="H57" i="26" s="1"/>
  <c r="H140" i="26"/>
  <c r="J127" i="26"/>
  <c r="J38" i="26"/>
  <c r="K26" i="26"/>
  <c r="J140" i="26"/>
  <c r="K41" i="26"/>
  <c r="K59" i="26" s="1"/>
  <c r="K56" i="26"/>
  <c r="P26" i="26"/>
  <c r="M56" i="26"/>
  <c r="M41" i="26"/>
  <c r="M59" i="26" s="1"/>
  <c r="H83" i="26"/>
  <c r="H34" i="26"/>
  <c r="H52" i="26" s="1"/>
  <c r="J33" i="26"/>
  <c r="J74" i="26"/>
  <c r="P44" i="26"/>
  <c r="P62" i="26" s="1"/>
  <c r="P60" i="26"/>
  <c r="L52" i="27"/>
  <c r="L38" i="26"/>
  <c r="L127" i="26"/>
  <c r="M51" i="26"/>
  <c r="J26" i="26"/>
  <c r="O42" i="26"/>
  <c r="O44" i="26" s="1"/>
  <c r="O62" i="26" s="1"/>
  <c r="O59" i="26"/>
  <c r="R19" i="26"/>
  <c r="R59" i="26"/>
  <c r="M19" i="26"/>
  <c r="I19" i="26"/>
  <c r="H52" i="27"/>
  <c r="N45" i="27"/>
  <c r="N52" i="27" s="1"/>
  <c r="O21" i="27"/>
  <c r="N21" i="27"/>
  <c r="M127" i="26"/>
  <c r="K33" i="26"/>
  <c r="I74" i="26"/>
  <c r="Q21" i="27"/>
  <c r="K45" i="27"/>
  <c r="K52" i="27" s="1"/>
  <c r="I51" i="27"/>
  <c r="I52" i="27" s="1"/>
  <c r="Q21" i="26"/>
  <c r="M74" i="26"/>
  <c r="L154" i="26"/>
  <c r="M42" i="26" l="1"/>
  <c r="M44" i="26" s="1"/>
  <c r="I42" i="26"/>
  <c r="I44" i="26" s="1"/>
  <c r="M21" i="26"/>
  <c r="J51" i="26"/>
  <c r="L26" i="26"/>
  <c r="H51" i="26"/>
  <c r="H26" i="26"/>
  <c r="Q26" i="26"/>
  <c r="Q62" i="26"/>
  <c r="I21" i="26"/>
  <c r="O60" i="26"/>
  <c r="L51" i="26"/>
  <c r="R21" i="26"/>
  <c r="R60" i="26"/>
  <c r="L41" i="26"/>
  <c r="L59" i="26" s="1"/>
  <c r="L56" i="26"/>
  <c r="K51" i="26"/>
  <c r="K42" i="26"/>
  <c r="J41" i="26"/>
  <c r="J59" i="26" s="1"/>
  <c r="J56" i="26"/>
  <c r="H56" i="26"/>
  <c r="H41" i="26"/>
  <c r="H59" i="26" s="1"/>
  <c r="I60" i="26" l="1"/>
  <c r="H42" i="26"/>
  <c r="H44" i="26" s="1"/>
  <c r="H62" i="26" s="1"/>
  <c r="M60" i="26"/>
  <c r="J42" i="26"/>
  <c r="K44" i="26"/>
  <c r="K62" i="26" s="1"/>
  <c r="K60" i="26"/>
  <c r="R62" i="26"/>
  <c r="R26" i="26"/>
  <c r="I62" i="26"/>
  <c r="I26" i="26"/>
  <c r="L42" i="26"/>
  <c r="M62" i="26"/>
  <c r="M26" i="26"/>
  <c r="H60" i="26" l="1"/>
  <c r="J44" i="26"/>
  <c r="J62" i="26" s="1"/>
  <c r="J60" i="26"/>
  <c r="L44" i="26"/>
  <c r="L62" i="26" s="1"/>
  <c r="L60" i="26"/>
</calcChain>
</file>

<file path=xl/sharedStrings.xml><?xml version="1.0" encoding="utf-8"?>
<sst xmlns="http://schemas.openxmlformats.org/spreadsheetml/2006/main" count="1090" uniqueCount="516">
  <si>
    <t>for</t>
  </si>
  <si>
    <t>Schedule</t>
  </si>
  <si>
    <t>Asset category</t>
  </si>
  <si>
    <t>Description</t>
  </si>
  <si>
    <t>Table of Contents</t>
  </si>
  <si>
    <t>less</t>
  </si>
  <si>
    <t>plus</t>
  </si>
  <si>
    <t>Asset replacement and renewal</t>
  </si>
  <si>
    <t xml:space="preserve"> </t>
  </si>
  <si>
    <t>Company Name</t>
  </si>
  <si>
    <t>Current Year CY</t>
  </si>
  <si>
    <t>13</t>
  </si>
  <si>
    <t>Disclosure Date</t>
  </si>
  <si>
    <t>Operational expenditure</t>
  </si>
  <si>
    <t>Function</t>
  </si>
  <si>
    <t>Asset management policy</t>
  </si>
  <si>
    <t>Asset management strategy</t>
  </si>
  <si>
    <t>Asset management plan(s)</t>
  </si>
  <si>
    <t xml:space="preserve">Asset management plan(s) </t>
  </si>
  <si>
    <t>GTB Information Disclosure Requirements</t>
  </si>
  <si>
    <t>AMP Planning Period</t>
  </si>
  <si>
    <t>Question No.</t>
  </si>
  <si>
    <t>Question</t>
  </si>
  <si>
    <t>Maturity Level 0</t>
  </si>
  <si>
    <t>Maturity Level 1</t>
  </si>
  <si>
    <t>Maturity Level 2</t>
  </si>
  <si>
    <t>Maturity Level 3</t>
  </si>
  <si>
    <t>Maturity Level 4</t>
  </si>
  <si>
    <t>Why</t>
  </si>
  <si>
    <t>Who</t>
  </si>
  <si>
    <t>Record/documented Information</t>
  </si>
  <si>
    <t>User Guidance</t>
  </si>
  <si>
    <t>Evidence—Summary</t>
  </si>
  <si>
    <t>Score</t>
  </si>
  <si>
    <t>To what extent has an asset management policy been documented, authorised and communicated?</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</si>
  <si>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</si>
  <si>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</si>
  <si>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</si>
  <si>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</si>
  <si>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</si>
  <si>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</si>
  <si>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</si>
  <si>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</si>
  <si>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</si>
  <si>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</si>
  <si>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</si>
  <si>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</si>
  <si>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</si>
  <si>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</si>
  <si>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</si>
  <si>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</si>
  <si>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</si>
  <si>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</si>
  <si>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</si>
  <si>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</si>
  <si>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</si>
  <si>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</si>
  <si>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</si>
  <si>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</si>
  <si>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does the organisation establish and document its asset management plan(s) across the life cycle activities of its assets and asset systems?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</si>
  <si>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</si>
  <si>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</si>
  <si>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</si>
  <si>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</si>
  <si>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</si>
  <si>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</si>
  <si>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</si>
  <si>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</si>
  <si>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</si>
  <si>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</si>
  <si>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</si>
  <si>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</si>
  <si>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</si>
  <si>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</si>
  <si>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</si>
  <si>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</si>
  <si>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</si>
  <si>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</si>
  <si>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</si>
  <si>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</si>
  <si>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</si>
  <si>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</si>
  <si>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</si>
  <si>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</si>
  <si>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</si>
  <si>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</si>
  <si>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</si>
  <si>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</si>
  <si>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</si>
  <si>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</si>
  <si>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</si>
  <si>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</si>
  <si>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</si>
  <si>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</si>
  <si>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</si>
  <si>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</si>
  <si>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</si>
  <si>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</si>
  <si>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</si>
  <si>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</si>
  <si>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Structure, authority and responsibilities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</si>
  <si>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</si>
  <si>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</si>
  <si>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</si>
  <si>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</si>
  <si>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</si>
  <si>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</si>
  <si>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</si>
  <si>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</si>
  <si>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</si>
  <si>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</si>
  <si>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</si>
  <si>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</si>
  <si>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</si>
  <si>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</si>
  <si>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</si>
  <si>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</si>
  <si>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</si>
  <si>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</si>
  <si>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</si>
  <si>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</si>
  <si>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</si>
  <si>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</si>
  <si>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</si>
  <si>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</si>
  <si>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</si>
  <si>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</si>
  <si>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</si>
  <si>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</si>
  <si>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</si>
  <si>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</si>
  <si>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</si>
  <si>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</si>
  <si>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</si>
  <si>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</si>
  <si>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</si>
  <si>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</si>
  <si>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</si>
  <si>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</si>
  <si>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</si>
  <si>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</si>
  <si>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</si>
  <si>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</si>
  <si>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</si>
  <si>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</si>
  <si>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</si>
  <si>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</si>
  <si>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</si>
  <si>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</si>
  <si>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</si>
  <si>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</si>
  <si>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</si>
  <si>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</si>
  <si>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</si>
  <si>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</si>
  <si>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</si>
  <si>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</si>
  <si>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</si>
  <si>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</si>
  <si>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</si>
  <si>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</si>
  <si>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</si>
  <si>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</si>
  <si>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</si>
  <si>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</si>
  <si>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</si>
  <si>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</si>
  <si>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</si>
  <si>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</si>
  <si>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</si>
  <si>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</si>
  <si>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</si>
  <si>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</si>
  <si>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</si>
  <si>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</si>
  <si>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</si>
  <si>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Information management</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</si>
  <si>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</si>
  <si>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</si>
  <si>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</si>
  <si>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</si>
  <si>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</si>
  <si>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</si>
  <si>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</si>
  <si>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</si>
  <si>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</si>
  <si>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</si>
  <si>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</si>
  <si>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</si>
  <si>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</si>
  <si>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</si>
  <si>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</si>
  <si>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</si>
  <si>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</si>
  <si>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</si>
  <si>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</si>
  <si>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</si>
  <si>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</si>
  <si>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</si>
  <si>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</si>
  <si>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</si>
  <si>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</si>
  <si>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</si>
  <si>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</si>
  <si>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</si>
  <si>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</si>
  <si>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</si>
  <si>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</si>
  <si>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</si>
  <si>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</si>
  <si>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Use and maintenance of asset risk information</t>
  </si>
  <si>
    <t>How does the organisation ensure that the results of risk assessments provide input into the identification of adequate resources and training and competency needs?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</si>
  <si>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</si>
  <si>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</si>
  <si>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</si>
  <si>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</si>
  <si>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</si>
  <si>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</si>
  <si>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</si>
  <si>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</si>
  <si>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</si>
  <si>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</si>
  <si>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</si>
  <si>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</si>
  <si>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</si>
  <si>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</si>
  <si>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</si>
  <si>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</si>
  <si>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</si>
  <si>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</si>
  <si>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</si>
  <si>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</si>
  <si>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</si>
  <si>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</si>
  <si>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</si>
  <si>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</si>
  <si>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</si>
  <si>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</si>
  <si>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</si>
  <si>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</si>
  <si>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</si>
  <si>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</si>
  <si>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</si>
  <si>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</si>
  <si>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</si>
  <si>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</si>
  <si>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</si>
  <si>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</si>
  <si>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</si>
  <si>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</si>
  <si>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</si>
  <si>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</si>
  <si>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</si>
  <si>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</si>
  <si>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</si>
  <si>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</si>
  <si>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</si>
  <si>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</si>
  <si>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</si>
  <si>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</si>
  <si>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</si>
  <si>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</si>
  <si>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</si>
  <si>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</si>
  <si>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</si>
  <si>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</si>
  <si>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</si>
  <si>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</si>
  <si>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</si>
  <si>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</si>
  <si>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</si>
  <si>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</si>
  <si>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</si>
  <si>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</si>
  <si>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</si>
  <si>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</si>
  <si>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</si>
  <si>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</si>
  <si>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</si>
  <si>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</si>
  <si>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</si>
  <si>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</si>
  <si>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</si>
  <si>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</si>
  <si>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</si>
  <si>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</si>
  <si>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</si>
  <si>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</si>
  <si>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</si>
  <si>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</si>
  <si>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</si>
  <si>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</si>
  <si>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</si>
  <si>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</si>
  <si>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</si>
  <si>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</si>
  <si>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</si>
  <si>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Connections total</t>
  </si>
  <si>
    <t>System growth</t>
  </si>
  <si>
    <t>Asset relocations</t>
  </si>
  <si>
    <t>Quality of supply</t>
  </si>
  <si>
    <t>Legislative and regulatory</t>
  </si>
  <si>
    <t>Other Reliability, Safety and Environment</t>
  </si>
  <si>
    <t>Total reliability, safety and environment</t>
  </si>
  <si>
    <t>Research and development</t>
  </si>
  <si>
    <t>Pipes</t>
  </si>
  <si>
    <t>Compressor stations</t>
  </si>
  <si>
    <t>Other stations</t>
  </si>
  <si>
    <t>SCADA and communications</t>
  </si>
  <si>
    <t>Special crossings</t>
  </si>
  <si>
    <t>Main-line valves</t>
  </si>
  <si>
    <t>Heating system</t>
  </si>
  <si>
    <t>Odorisation plants</t>
  </si>
  <si>
    <t>Coalescers</t>
  </si>
  <si>
    <t>Metering system</t>
  </si>
  <si>
    <t xml:space="preserve">Cathodic protection  </t>
  </si>
  <si>
    <t>Chromatographs</t>
  </si>
  <si>
    <t>[Description of material project or programme]</t>
  </si>
  <si>
    <t>Asset Relocations less capital contributions</t>
  </si>
  <si>
    <t>Routine expenditure</t>
  </si>
  <si>
    <t>Atypical expenditure</t>
  </si>
  <si>
    <t>Service interruptions, incidents and emergencies</t>
  </si>
  <si>
    <t>Routine and corrective maintenance and inspection</t>
  </si>
  <si>
    <t xml:space="preserve">System operations </t>
  </si>
  <si>
    <t>Network support</t>
  </si>
  <si>
    <t>Business support</t>
  </si>
  <si>
    <t>Compressor fuel</t>
  </si>
  <si>
    <t>Subcomponents of operational expenditure (where known)</t>
  </si>
  <si>
    <t xml:space="preserve">Research and Development </t>
  </si>
  <si>
    <t>Difference between nominal and real forecasts</t>
  </si>
  <si>
    <t xml:space="preserve">Total gas entering the system at injection points </t>
  </si>
  <si>
    <t>Total gas used in compressor stations</t>
  </si>
  <si>
    <t>Total unaccounted for gas</t>
  </si>
  <si>
    <t xml:space="preserve">Total gas conveyed </t>
  </si>
  <si>
    <t>Asset class</t>
  </si>
  <si>
    <t>Units</t>
  </si>
  <si>
    <t>Protected steel pipes</t>
  </si>
  <si>
    <t>km</t>
  </si>
  <si>
    <t>Stations</t>
  </si>
  <si>
    <t>No.</t>
  </si>
  <si>
    <t>Scraper stations</t>
  </si>
  <si>
    <t>Metering stations</t>
  </si>
  <si>
    <t>Compressors</t>
  </si>
  <si>
    <t>Compressors—turbine driven</t>
  </si>
  <si>
    <t>Compressors—electric motor driven</t>
  </si>
  <si>
    <t>Compressors—reciprocating engine driven</t>
  </si>
  <si>
    <t>Main line valves manually operated</t>
  </si>
  <si>
    <t>Main line valves remotely operated</t>
  </si>
  <si>
    <t>Heating systems</t>
  </si>
  <si>
    <t>Gas-fired heaters</t>
  </si>
  <si>
    <t>Electric heaters</t>
  </si>
  <si>
    <t>Metering systems</t>
  </si>
  <si>
    <t>Meters—ultrasonic</t>
  </si>
  <si>
    <t>Meters—rotary</t>
  </si>
  <si>
    <t>Meters turbine</t>
  </si>
  <si>
    <t>Meters—mass flow</t>
  </si>
  <si>
    <t>Remote terminal units (RTU)</t>
  </si>
  <si>
    <t>Communications terminals</t>
  </si>
  <si>
    <t>Cathodic protection</t>
  </si>
  <si>
    <t>Rectifier units</t>
  </si>
  <si>
    <t>Data accuracy (1–4)</t>
  </si>
  <si>
    <t>Insurance</t>
  </si>
  <si>
    <t>Value of Commissioned assets</t>
  </si>
  <si>
    <t>Reliability, safety and environment:</t>
  </si>
  <si>
    <t>11a(iii): System Growth</t>
  </si>
  <si>
    <t>11a(iv): Asset Replacement and Renewal</t>
  </si>
  <si>
    <t>11a(v): Asset Relocations</t>
  </si>
  <si>
    <t>11a(viii): Other Reliability, Safety and Environment</t>
  </si>
  <si>
    <t>Grade 1</t>
  </si>
  <si>
    <t>Grade 2</t>
  </si>
  <si>
    <t>Grade 3</t>
  </si>
  <si>
    <t>Grade 4</t>
  </si>
  <si>
    <t>Grade unknown</t>
  </si>
  <si>
    <t>11a</t>
  </si>
  <si>
    <t>SCHEDULE 11a: REPORT ON FORECAST CAPITAL EXPENDITURE</t>
  </si>
  <si>
    <t>SCHEDULE 11b: REPORT ON FORECAST OPERATIONAL EXPENDITURE</t>
  </si>
  <si>
    <t>11b</t>
  </si>
  <si>
    <t>12a</t>
  </si>
  <si>
    <t>12b</t>
  </si>
  <si>
    <t>SCHEDULE 12a: REPORT ON ASSET CONDITION</t>
  </si>
  <si>
    <t>SCHEDULE 12b: REPORT ON FORECAST DEMAND</t>
  </si>
  <si>
    <t>SCHEDULE 13: REPORT ON ASSET MANAGEMENT MATURITY</t>
  </si>
  <si>
    <t>[Select one]</t>
  </si>
  <si>
    <t>Non-network assets</t>
  </si>
  <si>
    <t>11a(ix): Non-Network Assets</t>
  </si>
  <si>
    <t>Other reliability, safety and environment total</t>
  </si>
  <si>
    <t>CY+1</t>
  </si>
  <si>
    <t>CY+2</t>
  </si>
  <si>
    <t>CY+3</t>
  </si>
  <si>
    <t>CY+4</t>
  </si>
  <si>
    <t>CY+5</t>
  </si>
  <si>
    <t>CY+6</t>
  </si>
  <si>
    <t>CY+7</t>
  </si>
  <si>
    <t>CY+8</t>
  </si>
  <si>
    <t>CY+9</t>
  </si>
  <si>
    <t>CY+10</t>
  </si>
  <si>
    <t>Total gas used in heating systems</t>
  </si>
  <si>
    <t>Consumer connection</t>
  </si>
  <si>
    <t>Consumer types defined by GTB</t>
  </si>
  <si>
    <t>[GTB consumer type]</t>
  </si>
  <si>
    <t>Consumer connection less capital contributions</t>
  </si>
  <si>
    <t xml:space="preserve">11a(ii): Consumer Connection </t>
  </si>
  <si>
    <t>$000 (nominal dollars)</t>
  </si>
  <si>
    <t>$000 (in constant prices)</t>
  </si>
  <si>
    <t>$000</t>
  </si>
  <si>
    <t>Difference between nominal and constant price forecasts</t>
  </si>
  <si>
    <t>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GTBs must provide explanatory comment on the difference between constant price and nominal dollar operational expenditure forecasts in Schedule 14a (Mandatory Explanatory Notes).
This information is not part of audited disclosure information.</t>
  </si>
  <si>
    <t>Total gas delivered to consumers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</si>
  <si>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</si>
  <si>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Offtake point</t>
  </si>
  <si>
    <t>Intake points</t>
  </si>
  <si>
    <t>Capital contributions funding system growth</t>
  </si>
  <si>
    <t>System growth less capital contributions</t>
  </si>
  <si>
    <t>Capital contributions funding asset replacement and renewal</t>
  </si>
  <si>
    <t>Asset replacement and renewal less capital contributions</t>
  </si>
  <si>
    <t>Capital contributions funding consumer connection</t>
  </si>
  <si>
    <t>Capital contributions funding quality of supply</t>
  </si>
  <si>
    <t>Quality of supply less capital contributions</t>
  </si>
  <si>
    <t>Capital contributions funding legislative and regulatory</t>
  </si>
  <si>
    <t>Legislative and regulatory less capital contributions</t>
  </si>
  <si>
    <t>Capital contributions funding other reliability, safety and environment</t>
  </si>
  <si>
    <t>Other reliability, safety and environment less capital contributions</t>
  </si>
  <si>
    <t xml:space="preserve"> % of asset forecast to be replaced in next 5 years </t>
  </si>
  <si>
    <t xml:space="preserve"> Asset condition at start of planning period (percentage of units by grade)</t>
  </si>
  <si>
    <t>Network opex</t>
  </si>
  <si>
    <t>Non-network opex</t>
  </si>
  <si>
    <t>$000 (in nominal dollars)</t>
  </si>
  <si>
    <t>All other asset relocations projects or programmes</t>
  </si>
  <si>
    <t>All other quality of supply projects or programmes</t>
  </si>
  <si>
    <t>All other legislative and regulatory projects or programmes</t>
  </si>
  <si>
    <t>All other reliability, safety and environment projects or programmes</t>
  </si>
  <si>
    <t>All other atypical expenditure projects or programmes</t>
  </si>
  <si>
    <t>Components of stations (where known)</t>
  </si>
  <si>
    <t>Operational Expenditure Forecast</t>
  </si>
  <si>
    <t>11a(vi): Quality of Supply</t>
  </si>
  <si>
    <t>11a(vii): Legislative and Regulatory</t>
  </si>
  <si>
    <t>12b(i): Connections</t>
  </si>
  <si>
    <t>12b(ii): Gas conveyed</t>
  </si>
  <si>
    <t>Asset Management Standard Applied</t>
  </si>
  <si>
    <t>Consumer types defined by GTB*</t>
  </si>
  <si>
    <t>Project or programme*</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</si>
  <si>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</si>
  <si>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</si>
  <si>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</si>
  <si>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</si>
  <si>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</si>
  <si>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</si>
  <si>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</si>
  <si>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</si>
  <si>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All other routine expenditure projects or programmes</t>
  </si>
  <si>
    <t>Non-network assets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</si>
  <si>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GTBs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</si>
  <si>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</si>
  <si>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</si>
  <si>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</si>
  <si>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</si>
  <si>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Asset replacement and renewal expenditure</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</si>
  <si>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t>
  </si>
  <si>
    <t>Expenditure on network assets</t>
  </si>
  <si>
    <t>This Schedule requires a forecast of new connections (by consumer type) and gas delivered for the current disclosure year and a 5 year planning period. The forecasts should be consistent with the supporting information set out in the AMP and the assumptions used in developing the capital expenditure forecast in Schedule S11a [and 11b]</t>
  </si>
  <si>
    <t>Value of capital contributions</t>
  </si>
  <si>
    <t>This schedule requires information on the GTB’S self-assessment of the maturity of its asset management practices .</t>
  </si>
  <si>
    <t>Land management and associated activity</t>
  </si>
  <si>
    <t>to row 35</t>
  </si>
  <si>
    <t>sch ref</t>
  </si>
  <si>
    <t>from row 72</t>
  </si>
  <si>
    <t>from row 81</t>
  </si>
  <si>
    <t>from row 100</t>
  </si>
  <si>
    <t>from row 112</t>
  </si>
  <si>
    <t>from row 124</t>
  </si>
  <si>
    <t>from row 136</t>
  </si>
  <si>
    <t>from row 150</t>
  </si>
  <si>
    <t>from row 177</t>
  </si>
  <si>
    <t>to row 33</t>
  </si>
  <si>
    <t>to row 34</t>
  </si>
  <si>
    <t>to row 36</t>
  </si>
  <si>
    <t>to row 38</t>
  </si>
  <si>
    <t>to row 39</t>
  </si>
  <si>
    <t>to row 40</t>
  </si>
  <si>
    <t>to row 43</t>
  </si>
  <si>
    <t>Report on Forecast Capital Expenditure</t>
  </si>
  <si>
    <t>Report on Forecast Operational Expenditure</t>
  </si>
  <si>
    <t>Report on Asset Condition</t>
  </si>
  <si>
    <t>Report on Asset Maturity</t>
  </si>
  <si>
    <t>Report on Forecast Demand</t>
  </si>
  <si>
    <t>Company Name and Dates</t>
  </si>
  <si>
    <t>Data Entry Cells and Calculated Cells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</si>
  <si>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</si>
  <si>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</si>
  <si>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</si>
  <si>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Inserting Additional Rows</t>
  </si>
  <si>
    <t>Additional rows must not be inserted directly above the first row or below the last row of a table. This is to ensure that entries made in the new row are included in the totals.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</si>
  <si>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</si>
  <si>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Data entered into this workbook may be entered only into the data entry cells. Data entry cells are the bordered, unshaded areas (white cells) in each template.  Under no circumstances should data be entered into the workbook outside a data entry cell.
In some cases, where the information for disclosure is able to be ascertained from disclosures elsewhere in the workbook, such information is disclosed in a calculated cell. Under no circumstances should the formulas in a calculated cell be overwritten.</t>
  </si>
  <si>
    <t>Schedule References</t>
  </si>
  <si>
    <t>Information Templates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</si>
  <si>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</si>
  <si>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Description of Calculation References</t>
  </si>
  <si>
    <t>The references labelled 'sch ref' in the leftmost column of each template are consistent with the row references in the Gas Transmission ID Determination 2012 (as issued on 1 October 2012). They provide a common reference between the rows in the determination and the template.  Due to page formatting, the row reference sequences contained in the determination schedules are not necessarily contiguous.</t>
  </si>
  <si>
    <t>Capital contributions funding asset relocations</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</si>
  <si>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is used in the template title blocks.
Dates should be entered in day/month/year order (Example -"1 April 2013").</t>
  </si>
  <si>
    <t>* include additional rows if needed</t>
  </si>
  <si>
    <t>Schedules 11–13</t>
  </si>
  <si>
    <t>These templates have been prepared for use by GTBs when making disclosures under subclauses 2.6.1(4), 2.6.1(5) and 2.6.5(4) of the Gas Transmission Information Disclosure Determination 2012. Disclosures made under subclauses 2.6.1(4) and 2.6.1(5) must be made before the start of each disclosure year. Disclosures made under subclauses 2.6.5(4) must be made within 5 months after the start of the disclosure year. A copy must be provided to the Commission within 5 working days of being disclosed to the public. The information disclosed under 2.6.5(4) should be identical to that disclosed under 2.6.1(4) and 2.6.1(5).</t>
  </si>
  <si>
    <t>Schedule 12a columns F to J contain conditional formatting. The cells will change colour if the row totals do not add to 100%.</t>
  </si>
  <si>
    <t>Disclosure Template Guidelines for Information Entry</t>
  </si>
  <si>
    <t>AMP Planning Period Start Date (first day)</t>
  </si>
  <si>
    <t>Templates for Schedules 11a–13 (Asset Management Plan)</t>
  </si>
  <si>
    <t>Asset Management Plan Schedule Templates</t>
  </si>
  <si>
    <t>Schedule 11a &amp; 11b</t>
  </si>
  <si>
    <t xml:space="preserve">Schedule 11a requires Capital and Operational Expenditure to be expressed in both nominal and constant prices. 
The differences between the nominal and constant prices should reflect GTB expectations of the impact of changes in the costs of its labour, materials and other inputs (ie, inflationary pressures). </t>
  </si>
  <si>
    <t>Schedule 13 Report on Asset Management Maturity</t>
  </si>
  <si>
    <t>The name of the standard applied (eg, 'PAS55') must be entered in cell H4.</t>
  </si>
  <si>
    <t>The templates for schedules 11a and 12b may require additional rows to be inserted in tables marked 'include additional rows if needed'.</t>
  </si>
  <si>
    <t>Template Version 3.0. Prepared 28 February 2014</t>
  </si>
  <si>
    <t xml:space="preserve">If disclosing a Full AMP or a Transitional AMP, GTBs must complete and disclose Schedule 13.
Under clause 2.6.3, GTBs can elect to complete and publicly disclose before the start of the disclosure year, an AMP update.
If electing to complete an AMP update GTBs can choose to not complete and disclose Schedule 13: Report on Asset Management Maturity Table. Schedule 13 sheet should be removed if not completed.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</si>
</sst>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_)"/>
    <numFmt numFmtId="165" formatCode="_([$-1409]d\ mmmm\ yyyy;_(@"/>
    <numFmt numFmtId="166" formatCode="[$-1409]d\ mmm\ yy;@"/>
    <numFmt numFmtId="167" formatCode="_(* #,##0%_);_(* \(#,##0%\);_(* &quot;–&quot;???_);_(* @_)"/>
    <numFmt numFmtId="168" formatCode="_(* #,##0.0%_);_(* \(#,##0.0%\);_(* &quot;–&quot;???_);_(* @_)"/>
    <numFmt numFmtId="169" formatCode="_(* #,##0.0_);_(* \(#,##0.0\);_(* &quot;–&quot;???_);_(* @_)"/>
    <numFmt numFmtId="170" formatCode="_(* #,##0.00_);_(* \(#,##0.00\);_(* &quot;–&quot;???_);_(* @_)"/>
    <numFmt numFmtId="171" formatCode="_(* @_)"/>
    <numFmt numFmtId="172" formatCode="#,##0;\(#,##0\);\-"/>
    <numFmt numFmtId="173" formatCode="d\ mmmm\ yyyy"/>
    <numFmt numFmtId="174" formatCode="\(#,##0\);\(#,##0\);\-"/>
    <numFmt numFmtId="175" formatCode="#,##0.00;\(#,##0.00\);\-"/>
    <numFmt numFmtId="176" formatCode="#,##0\ ;\(#,##0\);\-"/>
    <numFmt numFmtId="177" formatCode="#,##0.00%\ ;\(#,##0.00%\);\-"/>
    <numFmt numFmtId="178" formatCode="#,##0%\ ;\(#,##0%\);\-"/>
  </numFmts>
  <fonts count="54" x14ac:knownFonts="1">
    <font>
      <sz val="10"/>
      <color theme="1"/>
      <name val="Calibri"/>
      <family val="2"/>
    </font>
    <font>
      <b/>
      <sz val="10"/>
      <name val="Calibri"/>
      <family val="2"/>
    </font>
    <font>
      <i/>
      <sz val="10"/>
      <name val="Calibri"/>
      <family val="2"/>
    </font>
    <font>
      <sz val="10"/>
      <name val="Calibri"/>
      <family val="2"/>
    </font>
    <font>
      <sz val="10"/>
      <color indexed="8"/>
      <name val="Arial"/>
      <family val="1"/>
    </font>
    <font>
      <b/>
      <sz val="14"/>
      <name val="Calibri"/>
      <family val="2"/>
    </font>
    <font>
      <i/>
      <sz val="12"/>
      <name val="Calibri"/>
      <family val="2"/>
    </font>
    <font>
      <b/>
      <sz val="16"/>
      <name val="Calibri"/>
      <family val="2"/>
    </font>
    <font>
      <b/>
      <sz val="12"/>
      <name val="Calibri"/>
      <family val="2"/>
    </font>
    <font>
      <sz val="10"/>
      <color theme="1"/>
      <name val="Calibri"/>
      <family val="2"/>
    </font>
    <font>
      <b/>
      <sz val="13"/>
      <color theme="4"/>
      <name val="Calibri"/>
      <family val="2"/>
    </font>
    <font>
      <sz val="10"/>
      <color rgb="FF0070C0"/>
      <name val="Calibri"/>
      <family val="2"/>
    </font>
    <font>
      <i/>
      <sz val="10"/>
      <color theme="1"/>
      <name val="Calibri"/>
      <family val="2"/>
    </font>
    <font>
      <sz val="14"/>
      <color theme="1"/>
      <name val="Calibri"/>
      <family val="2"/>
    </font>
    <font>
      <sz val="10"/>
      <color theme="8"/>
      <name val="Calibri"/>
      <family val="2"/>
    </font>
    <font>
      <sz val="10"/>
      <color theme="4" tint="0.39994506668294322"/>
      <name val="Arial"/>
      <family val="2"/>
      <scheme val="minor"/>
    </font>
    <font>
      <sz val="10"/>
      <color theme="8"/>
      <name val="Arial"/>
      <family val="4"/>
      <scheme val="minor"/>
    </font>
    <font>
      <sz val="10"/>
      <color theme="1"/>
      <name val="Arial"/>
      <family val="4"/>
      <scheme val="minor"/>
    </font>
    <font>
      <b/>
      <sz val="10"/>
      <color theme="1"/>
      <name val="Calibri"/>
      <family val="2"/>
    </font>
    <font>
      <i/>
      <sz val="8"/>
      <color theme="1"/>
      <name val="Arial"/>
      <family val="4"/>
      <scheme val="minor"/>
    </font>
    <font>
      <b/>
      <sz val="12"/>
      <color theme="1"/>
      <name val="Calibri"/>
      <family val="2"/>
    </font>
    <font>
      <b/>
      <sz val="12"/>
      <color theme="1"/>
      <name val="Arial"/>
      <family val="1"/>
      <scheme val="major"/>
    </font>
    <font>
      <b/>
      <sz val="12"/>
      <color theme="1"/>
      <name val="Calibri"/>
      <family val="1"/>
    </font>
    <font>
      <b/>
      <sz val="11"/>
      <color theme="1"/>
      <name val="Calibri"/>
      <family val="2"/>
    </font>
    <font>
      <b/>
      <sz val="10"/>
      <color theme="1"/>
      <name val="Arial"/>
      <family val="1"/>
      <scheme val="major"/>
    </font>
    <font>
      <sz val="10"/>
      <color theme="1"/>
      <name val="Arial"/>
      <family val="1"/>
      <scheme val="major"/>
    </font>
    <font>
      <b/>
      <sz val="10"/>
      <name val="Arial"/>
      <family val="2"/>
      <scheme val="minor"/>
    </font>
    <font>
      <sz val="10"/>
      <name val="Arial"/>
      <family val="2"/>
      <scheme val="minor"/>
    </font>
    <font>
      <u/>
      <sz val="10"/>
      <color theme="4"/>
      <name val="Calibri"/>
      <family val="2"/>
    </font>
    <font>
      <sz val="14"/>
      <color theme="1"/>
      <name val="Arial"/>
      <family val="1"/>
      <scheme val="major"/>
    </font>
    <font>
      <b/>
      <sz val="10"/>
      <color theme="1"/>
      <name val="Arial"/>
      <family val="4"/>
      <scheme val="minor"/>
    </font>
    <font>
      <b/>
      <sz val="18"/>
      <color theme="1"/>
      <name val="Calibri"/>
      <family val="2"/>
    </font>
    <font>
      <i/>
      <sz val="10"/>
      <name val="Arial"/>
      <family val="2"/>
      <scheme val="minor"/>
    </font>
    <font>
      <b/>
      <sz val="16"/>
      <color theme="1"/>
      <name val="Calibri"/>
      <family val="2"/>
    </font>
    <font>
      <u/>
      <sz val="10"/>
      <color theme="1"/>
      <name val="Calibri"/>
      <family val="2"/>
    </font>
    <font>
      <sz val="11"/>
      <color theme="1"/>
      <name val="Calibri"/>
      <family val="2"/>
    </font>
    <font>
      <sz val="12"/>
      <color theme="1"/>
      <name val="Calibri"/>
      <family val="2"/>
    </font>
    <font>
      <b/>
      <i/>
      <sz val="12"/>
      <color theme="1"/>
      <name val="Calibri"/>
      <family val="2"/>
    </font>
    <font>
      <sz val="12"/>
      <color theme="8"/>
      <name val="Calibri"/>
      <family val="2"/>
    </font>
    <font>
      <b/>
      <sz val="18"/>
      <color theme="3"/>
      <name val="Arial"/>
      <family val="2"/>
      <scheme val="maj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b/>
      <sz val="11"/>
      <color theme="1"/>
      <name val="Arial"/>
      <family val="2"/>
      <scheme val="minor"/>
    </font>
    <font>
      <sz val="11"/>
      <color theme="0"/>
      <name val="Arial"/>
      <family val="2"/>
      <scheme val="minor"/>
    </font>
    <font>
      <sz val="11"/>
      <color theme="1"/>
      <name val="Arial"/>
      <family val="2"/>
      <scheme val="minor"/>
    </font>
    <font>
      <b/>
      <sz val="16"/>
      <color theme="8"/>
      <name val="Calibri"/>
      <family val="2"/>
    </font>
    <font>
      <b/>
      <i/>
      <sz val="12"/>
      <name val="Calibri"/>
      <family val="2"/>
    </font>
  </fonts>
  <fills count="4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2"/>
        <bgColor indexed="64"/>
      </patternFill>
    </fill>
    <fill>
      <patternFill patternType="solid">
        <fgColor theme="3"/>
        <bgColor indexed="64"/>
      </patternFill>
    </fill>
    <fill>
      <patternFill patternType="solid">
        <fgColor rgb="FFCCFFCC"/>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right/>
      <top/>
      <bottom style="thin">
        <color theme="5"/>
      </bottom>
      <diagonal/>
    </border>
    <border>
      <left style="thin">
        <color theme="5"/>
      </left>
      <right style="thin">
        <color theme="5"/>
      </right>
      <top style="thin">
        <color theme="5"/>
      </top>
      <bottom/>
      <diagonal/>
    </border>
    <border>
      <left/>
      <right style="thin">
        <color theme="5"/>
      </right>
      <top style="medium">
        <color theme="5"/>
      </top>
      <bottom style="medium">
        <color theme="5"/>
      </bottom>
      <diagonal/>
    </border>
    <border>
      <left style="thin">
        <color theme="5"/>
      </left>
      <right style="thin">
        <color indexed="64"/>
      </right>
      <top style="thin">
        <color theme="5"/>
      </top>
      <bottom style="thin">
        <color theme="5"/>
      </bottom>
      <diagonal/>
    </border>
    <border>
      <left style="thin">
        <color indexed="64"/>
      </left>
      <right style="thin">
        <color indexed="64"/>
      </right>
      <top style="thin">
        <color theme="5"/>
      </top>
      <bottom style="thin">
        <color theme="5"/>
      </bottom>
      <diagonal/>
    </border>
    <border>
      <left style="thin">
        <color theme="5"/>
      </left>
      <right style="thin">
        <color theme="5"/>
      </right>
      <top style="thin">
        <color theme="5"/>
      </top>
      <bottom style="thin">
        <color indexed="64"/>
      </bottom>
      <diagonal/>
    </border>
    <border>
      <left/>
      <right style="thin">
        <color theme="5"/>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3">
    <xf numFmtId="0" fontId="0" fillId="0" borderId="0">
      <alignment horizontal="right"/>
    </xf>
    <xf numFmtId="0" fontId="10" fillId="0" borderId="1">
      <alignment horizontal="center" vertical="center"/>
      <protection locked="0"/>
    </xf>
    <xf numFmtId="172" fontId="4" fillId="0" borderId="0" applyFont="0" applyFill="0" applyBorder="0" applyProtection="0">
      <alignment horizontal="right"/>
      <protection locked="0"/>
    </xf>
    <xf numFmtId="169" fontId="9" fillId="4" borderId="16">
      <protection locked="0"/>
    </xf>
    <xf numFmtId="170" fontId="11" fillId="0" borderId="0" applyFill="0" applyBorder="0" applyAlignment="0" applyProtection="0">
      <protection locked="0"/>
    </xf>
    <xf numFmtId="174" fontId="3" fillId="5" borderId="0" applyBorder="0" applyAlignment="0" applyProtection="0"/>
    <xf numFmtId="175" fontId="3" fillId="5" borderId="0" applyFont="0" applyBorder="0" applyProtection="0">
      <alignment horizontal="right"/>
    </xf>
    <xf numFmtId="0" fontId="2" fillId="5" borderId="0" applyBorder="0"/>
    <xf numFmtId="0" fontId="12" fillId="6" borderId="0" applyFill="0">
      <alignment horizontal="left" wrapText="1"/>
    </xf>
    <xf numFmtId="0" fontId="13" fillId="7" borderId="0" applyFill="0">
      <alignment horizontal="right"/>
    </xf>
    <xf numFmtId="0" fontId="10" fillId="8" borderId="1">
      <alignment horizontal="center"/>
    </xf>
    <xf numFmtId="0" fontId="14" fillId="4" borderId="16">
      <alignment horizontal="center" vertical="center"/>
      <protection locked="0"/>
    </xf>
    <xf numFmtId="165" fontId="11" fillId="4" borderId="16" applyFill="0" applyProtection="0">
      <alignment horizontal="right"/>
      <protection locked="0"/>
    </xf>
    <xf numFmtId="0" fontId="11" fillId="4" borderId="17" applyFill="0" applyProtection="0">
      <alignment horizontal="right"/>
    </xf>
    <xf numFmtId="0" fontId="14" fillId="4" borderId="16" applyFill="0" applyProtection="0">
      <alignment horizontal="right"/>
      <protection locked="0"/>
    </xf>
    <xf numFmtId="0" fontId="14" fillId="4" borderId="16" applyNumberFormat="0">
      <protection locked="0"/>
    </xf>
    <xf numFmtId="0" fontId="15" fillId="0" borderId="1" applyProtection="0"/>
    <xf numFmtId="0" fontId="16" fillId="4" borderId="16" applyNumberFormat="0">
      <protection locked="0"/>
    </xf>
    <xf numFmtId="0" fontId="9" fillId="6" borderId="0"/>
    <xf numFmtId="0" fontId="2" fillId="5" borderId="0">
      <alignment horizontal="right"/>
    </xf>
    <xf numFmtId="0" fontId="17" fillId="6" borderId="0"/>
    <xf numFmtId="0" fontId="9" fillId="6" borderId="0"/>
    <xf numFmtId="165" fontId="4" fillId="0" borderId="0" applyFont="0" applyFill="0" applyBorder="0" applyProtection="0">
      <protection locked="0"/>
    </xf>
    <xf numFmtId="166" fontId="9" fillId="0" borderId="0" applyFill="0" applyBorder="0" applyAlignment="0" applyProtection="0">
      <alignment wrapText="1"/>
    </xf>
    <xf numFmtId="166" fontId="18" fillId="6" borderId="0" applyFill="0">
      <alignment horizontal="center"/>
    </xf>
    <xf numFmtId="173" fontId="10" fillId="8" borderId="1">
      <alignment horizontal="center" vertical="center"/>
    </xf>
    <xf numFmtId="0" fontId="10" fillId="0" borderId="16" applyFill="0">
      <alignment horizontal="center"/>
    </xf>
    <xf numFmtId="165" fontId="10" fillId="0" borderId="16" applyFill="0">
      <alignment horizontal="center" vertical="center"/>
    </xf>
    <xf numFmtId="49" fontId="12" fillId="0" borderId="0" applyFill="0" applyProtection="0">
      <alignment horizontal="left" indent="1"/>
    </xf>
    <xf numFmtId="49" fontId="19" fillId="0" borderId="0" applyFill="0" applyProtection="0">
      <alignment horizontal="left" indent="1"/>
    </xf>
    <xf numFmtId="0" fontId="12" fillId="6" borderId="0" applyFill="0">
      <alignment horizontal="right"/>
    </xf>
    <xf numFmtId="0" fontId="7" fillId="8" borderId="2" applyBorder="0"/>
    <xf numFmtId="0" fontId="6" fillId="8" borderId="0" applyNumberFormat="0" applyBorder="0">
      <alignment horizontal="right"/>
    </xf>
    <xf numFmtId="0" fontId="3" fillId="8" borderId="0" applyBorder="0">
      <alignment vertical="top" wrapText="1"/>
    </xf>
    <xf numFmtId="0" fontId="2" fillId="8" borderId="0" applyAlignment="0">
      <alignment horizontal="center"/>
    </xf>
    <xf numFmtId="0" fontId="20" fillId="0" borderId="0" applyNumberFormat="0" applyFill="0" applyAlignment="0"/>
    <xf numFmtId="0" fontId="21" fillId="0" borderId="0" applyNumberFormat="0" applyFill="0" applyAlignment="0"/>
    <xf numFmtId="0" fontId="20" fillId="0" borderId="0" applyNumberFormat="0" applyFill="0" applyAlignment="0"/>
    <xf numFmtId="0" fontId="22" fillId="0" borderId="0" applyNumberFormat="0" applyFill="0" applyAlignment="0" applyProtection="0"/>
    <xf numFmtId="0" fontId="21" fillId="0" borderId="0" applyNumberFormat="0" applyFill="0" applyAlignment="0" applyProtection="0"/>
    <xf numFmtId="0" fontId="23" fillId="0" borderId="0" applyNumberFormat="0" applyFill="0" applyAlignment="0"/>
    <xf numFmtId="49" fontId="18" fillId="3" borderId="0" applyFill="0" applyBorder="0">
      <alignment horizontal="left"/>
    </xf>
    <xf numFmtId="49" fontId="24" fillId="3" borderId="0" applyFill="0" applyBorder="0">
      <alignment horizontal="left"/>
    </xf>
    <xf numFmtId="49" fontId="18" fillId="6" borderId="0" applyFill="0">
      <alignment horizontal="center"/>
    </xf>
    <xf numFmtId="49" fontId="18" fillId="3" borderId="0" applyFill="0">
      <alignment horizontal="center"/>
    </xf>
    <xf numFmtId="0" fontId="9" fillId="3" borderId="0" applyFill="0" applyBorder="0"/>
    <xf numFmtId="0" fontId="25" fillId="3" borderId="0" applyFill="0" applyBorder="0">
      <alignment wrapText="1"/>
    </xf>
    <xf numFmtId="0" fontId="5" fillId="5" borderId="0" applyBorder="0">
      <alignment horizontal="left"/>
    </xf>
    <xf numFmtId="0" fontId="5" fillId="5" borderId="0" applyBorder="0"/>
    <xf numFmtId="0" fontId="8" fillId="5" borderId="0" applyBorder="0"/>
    <xf numFmtId="0" fontId="1" fillId="5" borderId="0" applyBorder="0">
      <alignment horizontal="left"/>
    </xf>
    <xf numFmtId="0" fontId="1" fillId="5" borderId="0" applyBorder="0">
      <alignment horizontal="center" vertical="center" wrapText="1"/>
    </xf>
    <xf numFmtId="0" fontId="26" fillId="5" borderId="0" applyBorder="0">
      <alignment horizontal="center" wrapText="1"/>
    </xf>
    <xf numFmtId="0" fontId="9" fillId="6" borderId="17" applyNumberFormat="0" applyFill="0">
      <alignment horizontal="left"/>
    </xf>
    <xf numFmtId="0" fontId="27" fillId="5" borderId="3" applyNumberFormat="0" applyFont="0" applyAlignment="0"/>
    <xf numFmtId="0" fontId="3" fillId="5" borderId="3" applyNumberFormat="0" applyFont="0" applyAlignment="0"/>
    <xf numFmtId="0" fontId="17" fillId="6" borderId="17" applyNumberFormat="0">
      <alignment horizontal="left"/>
    </xf>
    <xf numFmtId="0" fontId="28" fillId="0" borderId="0" applyNumberFormat="0" applyFill="0" applyBorder="0" applyAlignment="0" applyProtection="0">
      <alignment vertical="top"/>
      <protection locked="0"/>
    </xf>
    <xf numFmtId="0" fontId="12" fillId="6" borderId="0" applyFill="0">
      <alignment horizontal="left" wrapText="1"/>
    </xf>
    <xf numFmtId="49" fontId="29" fillId="0" borderId="0" applyFill="0" applyBorder="0">
      <alignment horizontal="right" indent="1"/>
    </xf>
    <xf numFmtId="49" fontId="30" fillId="0" borderId="0" applyFill="0" applyBorder="0">
      <alignment horizontal="center" wrapText="1"/>
    </xf>
    <xf numFmtId="0" fontId="18" fillId="0" borderId="0" applyFill="0" applyBorder="0">
      <alignment horizontal="center" wrapText="1"/>
    </xf>
    <xf numFmtId="49" fontId="17" fillId="0" borderId="0" applyFill="0" applyBorder="0">
      <alignment horizontal="left" indent="1"/>
    </xf>
    <xf numFmtId="49" fontId="9" fillId="0" borderId="0" applyFill="0" applyBorder="0">
      <alignment horizontal="center" vertical="center" wrapText="1"/>
    </xf>
    <xf numFmtId="0" fontId="18" fillId="6" borderId="0" applyFill="0">
      <alignment horizontal="center" vertical="center" wrapText="1"/>
    </xf>
    <xf numFmtId="0" fontId="9" fillId="6" borderId="16" applyNumberFormat="0">
      <alignment horizontal="left"/>
    </xf>
    <xf numFmtId="0" fontId="31" fillId="0" borderId="0" applyFill="0" applyProtection="0">
      <alignment horizontal="center"/>
    </xf>
    <xf numFmtId="0" fontId="17" fillId="0" borderId="0">
      <alignment horizontal="right"/>
    </xf>
    <xf numFmtId="167" fontId="9" fillId="0" borderId="0" applyFill="0" applyBorder="0" applyAlignment="0" applyProtection="0">
      <protection locked="0"/>
    </xf>
    <xf numFmtId="168" fontId="9" fillId="0" borderId="0" applyFill="0" applyBorder="0" applyAlignment="0" applyProtection="0">
      <protection locked="0"/>
    </xf>
    <xf numFmtId="0" fontId="32" fillId="5" borderId="0" applyNumberFormat="0" applyBorder="0" applyProtection="0">
      <alignment horizontal="right"/>
    </xf>
    <xf numFmtId="0" fontId="12" fillId="6" borderId="4" applyFill="0" applyBorder="0" applyProtection="0">
      <alignment horizontal="right"/>
    </xf>
    <xf numFmtId="0" fontId="33" fillId="0" borderId="0" applyFill="0" applyProtection="0">
      <alignment horizontal="center"/>
    </xf>
    <xf numFmtId="0" fontId="20" fillId="0" borderId="0" applyFill="0" applyProtection="0">
      <alignment horizontal="center" vertical="center"/>
    </xf>
    <xf numFmtId="49" fontId="9" fillId="6" borderId="1" applyFill="0">
      <alignment horizontal="center" vertical="center" wrapText="1"/>
    </xf>
    <xf numFmtId="49" fontId="9" fillId="6" borderId="1" applyFill="0" applyProtection="0">
      <alignment horizontal="center" vertical="top" wrapText="1"/>
    </xf>
    <xf numFmtId="0" fontId="9" fillId="6" borderId="1" applyFill="0" applyProtection="0">
      <alignment horizontal="left" wrapText="1"/>
    </xf>
    <xf numFmtId="0" fontId="1" fillId="5" borderId="1" applyAlignment="0">
      <alignment horizontal="center" vertical="center" wrapText="1"/>
    </xf>
    <xf numFmtId="164" fontId="9" fillId="0" borderId="0" applyFill="0" applyBorder="0" applyAlignment="0" applyProtection="0">
      <alignment horizontal="left"/>
      <protection locked="0"/>
    </xf>
    <xf numFmtId="0" fontId="3" fillId="5" borderId="0" applyBorder="0">
      <alignment horizontal="left"/>
    </xf>
    <xf numFmtId="0" fontId="12" fillId="0" borderId="0" applyFill="0"/>
    <xf numFmtId="49" fontId="9" fillId="6" borderId="0" applyFill="0">
      <alignment horizontal="left" vertical="center" wrapText="1"/>
    </xf>
    <xf numFmtId="171" fontId="9" fillId="0" borderId="0" applyFill="0" applyBorder="0">
      <alignment horizontal="left"/>
      <protection locked="0"/>
    </xf>
    <xf numFmtId="164" fontId="34" fillId="6" borderId="0" applyFill="0"/>
    <xf numFmtId="0" fontId="9" fillId="7" borderId="0"/>
    <xf numFmtId="0" fontId="25" fillId="7" borderId="0"/>
    <xf numFmtId="0" fontId="2" fillId="5" borderId="0" applyBorder="0">
      <alignment horizontal="center" wrapText="1"/>
    </xf>
    <xf numFmtId="0" fontId="39" fillId="0" borderId="0" applyNumberFormat="0" applyFill="0" applyBorder="0" applyAlignment="0" applyProtection="0"/>
    <xf numFmtId="0" fontId="40" fillId="10"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3" fillId="13" borderId="25" applyNumberFormat="0" applyAlignment="0" applyProtection="0"/>
    <xf numFmtId="0" fontId="44" fillId="14" borderId="26" applyNumberFormat="0" applyAlignment="0" applyProtection="0"/>
    <xf numFmtId="0" fontId="45" fillId="14" borderId="25" applyNumberFormat="0" applyAlignment="0" applyProtection="0"/>
    <xf numFmtId="0" fontId="46" fillId="0" borderId="27" applyNumberFormat="0" applyFill="0" applyAlignment="0" applyProtection="0"/>
    <xf numFmtId="0" fontId="47" fillId="15" borderId="28" applyNumberFormat="0" applyAlignment="0" applyProtection="0"/>
    <xf numFmtId="0" fontId="48" fillId="0" borderId="0" applyNumberFormat="0" applyFill="0" applyBorder="0" applyAlignment="0" applyProtection="0"/>
    <xf numFmtId="0" fontId="9" fillId="16" borderId="29" applyNumberFormat="0" applyFont="0" applyAlignment="0" applyProtection="0"/>
    <xf numFmtId="0" fontId="49" fillId="0" borderId="30" applyNumberFormat="0" applyFill="0" applyAlignment="0" applyProtection="0"/>
    <xf numFmtId="0" fontId="50"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1" fillId="22" borderId="0" applyNumberFormat="0" applyBorder="0" applyAlignment="0" applyProtection="0"/>
    <xf numFmtId="0" fontId="51"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1" fillId="26" borderId="0" applyNumberFormat="0" applyBorder="0" applyAlignment="0" applyProtection="0"/>
    <xf numFmtId="0" fontId="51"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1" fillId="34" borderId="0" applyNumberFormat="0" applyBorder="0" applyAlignment="0" applyProtection="0"/>
    <xf numFmtId="0" fontId="51"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0" fillId="40" borderId="0" applyNumberFormat="0" applyBorder="0" applyAlignment="0" applyProtection="0"/>
  </cellStyleXfs>
  <cellXfs count="232">
    <xf numFmtId="0" fontId="0" fillId="0" borderId="0" xfId="0">
      <alignment horizontal="right"/>
    </xf>
    <xf numFmtId="0" fontId="9" fillId="7" borderId="5" xfId="84" applyBorder="1"/>
    <xf numFmtId="0" fontId="9" fillId="7" borderId="6" xfId="84" applyBorder="1"/>
    <xf numFmtId="0" fontId="9" fillId="7" borderId="7" xfId="84" applyBorder="1"/>
    <xf numFmtId="0" fontId="9" fillId="7" borderId="2" xfId="84" applyBorder="1"/>
    <xf numFmtId="0" fontId="9" fillId="7" borderId="0" xfId="84" applyBorder="1"/>
    <xf numFmtId="0" fontId="9" fillId="7" borderId="8" xfId="84" applyBorder="1"/>
    <xf numFmtId="0" fontId="9" fillId="6" borderId="0" xfId="18" applyBorder="1"/>
    <xf numFmtId="0" fontId="9" fillId="6" borderId="8" xfId="18" applyBorder="1"/>
    <xf numFmtId="0" fontId="12" fillId="6" borderId="4" xfId="71" applyBorder="1">
      <alignment horizontal="right"/>
    </xf>
    <xf numFmtId="0" fontId="12" fillId="6" borderId="9" xfId="71" applyBorder="1">
      <alignment horizontal="right"/>
    </xf>
    <xf numFmtId="164" fontId="9" fillId="6" borderId="0" xfId="78" applyFill="1" applyBorder="1" applyAlignment="1" applyProtection="1"/>
    <xf numFmtId="0" fontId="20" fillId="6" borderId="0" xfId="35" applyFill="1" applyBorder="1"/>
    <xf numFmtId="49" fontId="12" fillId="6" borderId="0" xfId="28" applyFill="1" applyBorder="1">
      <alignment horizontal="left" indent="1"/>
    </xf>
    <xf numFmtId="0" fontId="9" fillId="6" borderId="10" xfId="18" applyBorder="1"/>
    <xf numFmtId="0" fontId="9" fillId="6" borderId="11" xfId="18" applyBorder="1"/>
    <xf numFmtId="0" fontId="0" fillId="0" borderId="0" xfId="0">
      <alignment horizontal="right"/>
    </xf>
    <xf numFmtId="0" fontId="12" fillId="6" borderId="0" xfId="80" applyFill="1" applyBorder="1"/>
    <xf numFmtId="0" fontId="18" fillId="6" borderId="0" xfId="18" applyFont="1" applyBorder="1"/>
    <xf numFmtId="49" fontId="18" fillId="6" borderId="0" xfId="43" applyFont="1" applyBorder="1">
      <alignment horizontal="center"/>
    </xf>
    <xf numFmtId="0" fontId="12" fillId="7" borderId="0" xfId="58" applyFill="1" applyBorder="1">
      <alignment horizontal="left" wrapText="1"/>
    </xf>
    <xf numFmtId="49" fontId="18" fillId="6" borderId="8" xfId="43" applyBorder="1">
      <alignment horizontal="center"/>
    </xf>
    <xf numFmtId="0" fontId="12" fillId="6" borderId="4" xfId="80" applyFill="1" applyBorder="1"/>
    <xf numFmtId="49" fontId="18" fillId="6" borderId="0" xfId="41" applyFill="1" applyBorder="1">
      <alignment horizontal="left"/>
    </xf>
    <xf numFmtId="0" fontId="5" fillId="5" borderId="0" xfId="47" applyBorder="1">
      <alignment horizontal="left"/>
    </xf>
    <xf numFmtId="0" fontId="0" fillId="0" borderId="0" xfId="0" applyBorder="1">
      <alignment horizontal="right"/>
    </xf>
    <xf numFmtId="49" fontId="18" fillId="0" borderId="0" xfId="41" applyFill="1" applyBorder="1">
      <alignment horizontal="left"/>
    </xf>
    <xf numFmtId="171" fontId="9" fillId="6" borderId="0" xfId="82" applyFont="1" applyFill="1" applyBorder="1">
      <alignment horizontal="left"/>
      <protection locked="0"/>
    </xf>
    <xf numFmtId="0" fontId="20" fillId="6" borderId="0" xfId="35" applyFill="1" applyBorder="1" applyAlignment="1">
      <alignment horizontal="left" indent="1"/>
    </xf>
    <xf numFmtId="0" fontId="0" fillId="6" borderId="10" xfId="0" applyFill="1" applyBorder="1">
      <alignment horizontal="right"/>
    </xf>
    <xf numFmtId="0" fontId="0" fillId="6" borderId="11" xfId="0" applyFill="1" applyBorder="1">
      <alignment horizontal="right"/>
    </xf>
    <xf numFmtId="175" fontId="9" fillId="5" borderId="0" xfId="6" applyFont="1" applyBorder="1">
      <alignment horizontal="right"/>
    </xf>
    <xf numFmtId="0" fontId="6" fillId="8" borderId="0" xfId="32" applyBorder="1">
      <alignment horizontal="right"/>
    </xf>
    <xf numFmtId="0" fontId="7" fillId="8" borderId="2" xfId="31" applyBorder="1"/>
    <xf numFmtId="0" fontId="7" fillId="8" borderId="0" xfId="31" applyBorder="1"/>
    <xf numFmtId="0" fontId="12" fillId="6" borderId="0" xfId="71" applyBorder="1">
      <alignment horizontal="right"/>
    </xf>
    <xf numFmtId="0" fontId="12" fillId="6" borderId="10" xfId="71" applyBorder="1">
      <alignment horizontal="right"/>
    </xf>
    <xf numFmtId="0" fontId="12" fillId="7" borderId="0" xfId="58" applyFill="1" applyBorder="1" applyAlignment="1">
      <alignment horizontal="left"/>
    </xf>
    <xf numFmtId="0" fontId="9" fillId="6" borderId="0" xfId="18" applyBorder="1" applyAlignment="1">
      <alignment horizontal="right"/>
    </xf>
    <xf numFmtId="0" fontId="18" fillId="6" borderId="0" xfId="64" applyBorder="1">
      <alignment horizontal="center" vertical="center" wrapText="1"/>
    </xf>
    <xf numFmtId="164" fontId="9" fillId="6" borderId="0" xfId="78" applyFont="1" applyFill="1" applyBorder="1" applyAlignment="1" applyProtection="1"/>
    <xf numFmtId="0" fontId="12" fillId="7" borderId="0" xfId="80" applyFill="1" applyBorder="1"/>
    <xf numFmtId="0" fontId="2" fillId="5" borderId="0" xfId="86" applyBorder="1">
      <alignment horizontal="center" wrapText="1"/>
    </xf>
    <xf numFmtId="166" fontId="18" fillId="3" borderId="0" xfId="23" applyFont="1" applyFill="1" applyBorder="1" applyAlignment="1">
      <alignment horizontal="center" wrapText="1"/>
    </xf>
    <xf numFmtId="166" fontId="18" fillId="5" borderId="0" xfId="23" applyFont="1" applyFill="1" applyBorder="1" applyAlignment="1">
      <alignment horizontal="center" wrapText="1"/>
    </xf>
    <xf numFmtId="0" fontId="0" fillId="0" borderId="5" xfId="0" applyBorder="1">
      <alignment horizontal="right"/>
    </xf>
    <xf numFmtId="0" fontId="0" fillId="0" borderId="6" xfId="0" applyBorder="1">
      <alignment horizontal="right"/>
    </xf>
    <xf numFmtId="0" fontId="0" fillId="0" borderId="7" xfId="0" applyBorder="1">
      <alignment horizontal="right"/>
    </xf>
    <xf numFmtId="0" fontId="0" fillId="0" borderId="2" xfId="0" applyBorder="1">
      <alignment horizontal="right"/>
    </xf>
    <xf numFmtId="0" fontId="0" fillId="0" borderId="8" xfId="0" applyBorder="1">
      <alignment horizontal="right"/>
    </xf>
    <xf numFmtId="0" fontId="0" fillId="0" borderId="12" xfId="0" applyBorder="1">
      <alignment horizontal="right"/>
    </xf>
    <xf numFmtId="0" fontId="18" fillId="0" borderId="10" xfId="61" applyBorder="1">
      <alignment horizontal="center" wrapText="1"/>
    </xf>
    <xf numFmtId="0" fontId="0" fillId="0" borderId="10" xfId="0" applyBorder="1">
      <alignment horizontal="right"/>
    </xf>
    <xf numFmtId="0" fontId="0" fillId="0" borderId="11" xfId="0" applyBorder="1">
      <alignment horizontal="right"/>
    </xf>
    <xf numFmtId="0" fontId="2" fillId="8" borderId="0" xfId="34" applyBorder="1" applyAlignment="1"/>
    <xf numFmtId="0" fontId="12" fillId="7" borderId="0" xfId="80" applyFill="1" applyBorder="1"/>
    <xf numFmtId="0" fontId="5" fillId="5" borderId="0" xfId="47" applyFont="1" applyBorder="1">
      <alignment horizontal="left"/>
    </xf>
    <xf numFmtId="0" fontId="20" fillId="6" borderId="0" xfId="40" applyFont="1" applyFill="1" applyBorder="1"/>
    <xf numFmtId="0" fontId="12" fillId="7" borderId="0" xfId="80" applyFill="1" applyBorder="1"/>
    <xf numFmtId="0" fontId="18" fillId="6" borderId="0" xfId="18" applyFont="1" applyBorder="1" applyAlignment="1"/>
    <xf numFmtId="49" fontId="20" fillId="6" borderId="0" xfId="40" applyNumberFormat="1" applyFont="1" applyFill="1" applyBorder="1" applyAlignment="1">
      <alignment horizontal="left"/>
    </xf>
    <xf numFmtId="0" fontId="7" fillId="8" borderId="2" xfId="31" applyBorder="1" applyAlignment="1">
      <alignment horizontal="left" indent="1"/>
    </xf>
    <xf numFmtId="0" fontId="9" fillId="7" borderId="2" xfId="84" applyFont="1" applyBorder="1" applyAlignment="1">
      <alignment horizontal="left" indent="1"/>
    </xf>
    <xf numFmtId="0" fontId="9" fillId="6" borderId="0" xfId="18" applyFont="1" applyBorder="1"/>
    <xf numFmtId="49" fontId="23" fillId="6" borderId="1" xfId="74" applyFont="1" applyBorder="1" applyAlignment="1">
      <alignment horizontal="center" vertical="center" wrapText="1"/>
    </xf>
    <xf numFmtId="0" fontId="35" fillId="6" borderId="8" xfId="18" applyFont="1" applyBorder="1" applyAlignment="1">
      <alignment vertical="center"/>
    </xf>
    <xf numFmtId="0" fontId="35" fillId="0" borderId="0" xfId="0" applyFont="1" applyAlignment="1">
      <alignment vertical="center"/>
    </xf>
    <xf numFmtId="0" fontId="35" fillId="6" borderId="8" xfId="18" applyFont="1" applyBorder="1"/>
    <xf numFmtId="0" fontId="35" fillId="0" borderId="0" xfId="0" applyFont="1">
      <alignment horizontal="right"/>
    </xf>
    <xf numFmtId="49" fontId="23" fillId="6" borderId="1" xfId="74" applyFont="1" applyBorder="1" applyAlignment="1">
      <alignment horizontal="center" wrapText="1"/>
    </xf>
    <xf numFmtId="0" fontId="35" fillId="6" borderId="11" xfId="18" applyFont="1" applyBorder="1"/>
    <xf numFmtId="0" fontId="35" fillId="6" borderId="12" xfId="18" applyFont="1" applyBorder="1"/>
    <xf numFmtId="0" fontId="35" fillId="6" borderId="10" xfId="18" applyFont="1" applyBorder="1"/>
    <xf numFmtId="49" fontId="36" fillId="6" borderId="1" xfId="75" applyFont="1" applyBorder="1">
      <alignment horizontal="center" vertical="top" wrapText="1"/>
    </xf>
    <xf numFmtId="0" fontId="36" fillId="6" borderId="1" xfId="76" applyFont="1" applyBorder="1" applyAlignment="1">
      <alignment horizontal="left" vertical="top" wrapText="1"/>
    </xf>
    <xf numFmtId="0" fontId="36" fillId="6" borderId="8" xfId="18" applyFont="1" applyBorder="1"/>
    <xf numFmtId="0" fontId="36" fillId="0" borderId="0" xfId="0" applyFont="1">
      <alignment horizontal="right"/>
    </xf>
    <xf numFmtId="0" fontId="36" fillId="6" borderId="11" xfId="18" applyFont="1" applyBorder="1"/>
    <xf numFmtId="0" fontId="36" fillId="6" borderId="0" xfId="18" applyFont="1" applyBorder="1"/>
    <xf numFmtId="0" fontId="8" fillId="5" borderId="0" xfId="49" applyFont="1" applyBorder="1"/>
    <xf numFmtId="0" fontId="6" fillId="5" borderId="0" xfId="86" applyFont="1" applyBorder="1">
      <alignment horizontal="center" wrapText="1"/>
    </xf>
    <xf numFmtId="0" fontId="36" fillId="7" borderId="0" xfId="84" applyFont="1" applyBorder="1"/>
    <xf numFmtId="0" fontId="36" fillId="7" borderId="8" xfId="84" applyFont="1" applyBorder="1"/>
    <xf numFmtId="0" fontId="8" fillId="5" borderId="0" xfId="48" applyFont="1" applyBorder="1"/>
    <xf numFmtId="0" fontId="36" fillId="6" borderId="10" xfId="18" applyFont="1" applyBorder="1"/>
    <xf numFmtId="0" fontId="0" fillId="0" borderId="0" xfId="0" applyFill="1" applyBorder="1">
      <alignment horizontal="right"/>
    </xf>
    <xf numFmtId="0" fontId="12" fillId="6" borderId="0" xfId="71" applyFont="1" applyBorder="1">
      <alignment horizontal="right"/>
    </xf>
    <xf numFmtId="49" fontId="18" fillId="6" borderId="0" xfId="41" applyFont="1" applyFill="1" applyBorder="1">
      <alignment horizontal="left"/>
    </xf>
    <xf numFmtId="0" fontId="9" fillId="6" borderId="0" xfId="18" applyFont="1" applyBorder="1" applyAlignment="1">
      <alignment horizontal="right"/>
    </xf>
    <xf numFmtId="170" fontId="9" fillId="6" borderId="0" xfId="4" applyFont="1" applyFill="1" applyBorder="1" applyAlignment="1" applyProtection="1">
      <alignment horizontal="left"/>
    </xf>
    <xf numFmtId="0" fontId="18" fillId="6" borderId="0" xfId="64" applyFont="1" applyBorder="1" applyAlignment="1">
      <alignment horizontal="center" wrapText="1"/>
    </xf>
    <xf numFmtId="0" fontId="1" fillId="5" borderId="0" xfId="47" applyFont="1" applyBorder="1">
      <alignment horizontal="left"/>
    </xf>
    <xf numFmtId="164" fontId="9" fillId="6" borderId="0" xfId="78" applyFont="1" applyFill="1" applyBorder="1" applyAlignment="1" applyProtection="1">
      <alignment horizontal="left"/>
    </xf>
    <xf numFmtId="0" fontId="12" fillId="6" borderId="0" xfId="30" applyFont="1" applyBorder="1">
      <alignment horizontal="right"/>
    </xf>
    <xf numFmtId="0" fontId="18" fillId="6" borderId="0" xfId="35" applyFont="1" applyFill="1" applyBorder="1"/>
    <xf numFmtId="0" fontId="12" fillId="6" borderId="0" xfId="80" applyFont="1" applyFill="1" applyBorder="1"/>
    <xf numFmtId="49" fontId="12" fillId="6" borderId="0" xfId="28" applyFont="1" applyFill="1" applyBorder="1">
      <alignment horizontal="left" indent="1"/>
    </xf>
    <xf numFmtId="172" fontId="9" fillId="6" borderId="0" xfId="18" applyNumberFormat="1" applyFont="1" applyBorder="1"/>
    <xf numFmtId="0" fontId="1" fillId="5" borderId="0" xfId="49" applyFont="1" applyBorder="1"/>
    <xf numFmtId="49" fontId="18" fillId="6" borderId="0" xfId="40" applyNumberFormat="1" applyFont="1" applyFill="1" applyBorder="1" applyAlignment="1">
      <alignment horizontal="left"/>
    </xf>
    <xf numFmtId="164" fontId="18" fillId="6" borderId="0" xfId="78" applyFont="1" applyFill="1" applyBorder="1" applyAlignment="1" applyProtection="1"/>
    <xf numFmtId="0" fontId="2" fillId="5" borderId="0" xfId="86" applyFont="1" applyBorder="1">
      <alignment horizontal="center" wrapText="1"/>
    </xf>
    <xf numFmtId="0" fontId="18" fillId="6" borderId="0" xfId="18" applyFont="1" applyBorder="1" applyAlignment="1">
      <alignment horizontal="left"/>
    </xf>
    <xf numFmtId="166" fontId="30" fillId="3" borderId="0" xfId="23" applyFont="1" applyFill="1" applyBorder="1" applyAlignment="1">
      <alignment horizontal="center" wrapText="1"/>
    </xf>
    <xf numFmtId="164" fontId="34" fillId="6" borderId="0" xfId="83" applyFont="1" applyFill="1" applyBorder="1"/>
    <xf numFmtId="164" fontId="9" fillId="6" borderId="0" xfId="83" applyFont="1" applyFill="1" applyBorder="1"/>
    <xf numFmtId="0" fontId="1" fillId="5" borderId="0" xfId="52" quotePrefix="1" applyFont="1" applyBorder="1" applyAlignment="1">
      <alignment horizontal="left" wrapText="1"/>
    </xf>
    <xf numFmtId="164" fontId="18" fillId="6" borderId="0" xfId="78" applyFont="1" applyFill="1" applyBorder="1" applyAlignment="1" applyProtection="1">
      <alignment horizontal="left"/>
    </xf>
    <xf numFmtId="49" fontId="12" fillId="6" borderId="0" xfId="41" applyFont="1" applyFill="1" applyBorder="1">
      <alignment horizontal="left"/>
    </xf>
    <xf numFmtId="0" fontId="18" fillId="6" borderId="0" xfId="18" applyFont="1" applyBorder="1" applyAlignment="1">
      <alignment wrapText="1"/>
    </xf>
    <xf numFmtId="0" fontId="12" fillId="6" borderId="0" xfId="58" applyFont="1" applyBorder="1">
      <alignment horizontal="left" wrapText="1"/>
    </xf>
    <xf numFmtId="0" fontId="12" fillId="6" borderId="0" xfId="58" applyFont="1" applyBorder="1" applyAlignment="1">
      <alignment horizontal="left"/>
    </xf>
    <xf numFmtId="0" fontId="18" fillId="6" borderId="18" xfId="18" applyFont="1" applyBorder="1" applyAlignment="1"/>
    <xf numFmtId="49" fontId="9" fillId="6" borderId="0" xfId="43" applyFont="1" applyBorder="1">
      <alignment horizontal="center"/>
    </xf>
    <xf numFmtId="0" fontId="18" fillId="6" borderId="0" xfId="40" applyFont="1" applyFill="1" applyBorder="1"/>
    <xf numFmtId="0" fontId="9" fillId="6" borderId="0" xfId="20" applyFont="1" applyBorder="1" applyAlignment="1" applyProtection="1">
      <alignment horizontal="right"/>
    </xf>
    <xf numFmtId="0" fontId="1" fillId="5" borderId="0" xfId="48" applyFont="1" applyBorder="1"/>
    <xf numFmtId="0" fontId="18" fillId="6" borderId="0" xfId="20" applyFont="1" applyBorder="1" applyAlignment="1" applyProtection="1">
      <alignment horizontal="right"/>
    </xf>
    <xf numFmtId="0" fontId="18" fillId="6" borderId="0" xfId="20" applyFont="1" applyBorder="1" applyAlignment="1" applyProtection="1">
      <alignment horizontal="left"/>
    </xf>
    <xf numFmtId="0" fontId="18" fillId="6" borderId="0" xfId="20" applyFont="1" applyBorder="1" applyAlignment="1" applyProtection="1">
      <alignment horizontal="right" wrapText="1"/>
    </xf>
    <xf numFmtId="0" fontId="18" fillId="6" borderId="0" xfId="20" quotePrefix="1" applyFont="1" applyBorder="1" applyAlignment="1" applyProtection="1">
      <alignment horizontal="left"/>
    </xf>
    <xf numFmtId="0" fontId="0" fillId="0" borderId="0" xfId="0">
      <alignment horizontal="right"/>
    </xf>
    <xf numFmtId="0" fontId="12" fillId="7" borderId="0" xfId="80" applyFill="1" applyBorder="1"/>
    <xf numFmtId="172" fontId="9" fillId="6" borderId="0" xfId="18" applyNumberFormat="1" applyBorder="1"/>
    <xf numFmtId="0" fontId="9" fillId="6" borderId="0" xfId="18" applyFont="1" applyBorder="1"/>
    <xf numFmtId="172" fontId="9" fillId="6" borderId="0" xfId="4" applyNumberFormat="1" applyFont="1" applyFill="1" applyBorder="1" applyAlignment="1" applyProtection="1">
      <alignment horizontal="left"/>
    </xf>
    <xf numFmtId="0" fontId="2" fillId="8" borderId="2" xfId="34" applyBorder="1" applyAlignment="1">
      <alignment horizontal="left"/>
    </xf>
    <xf numFmtId="164" fontId="9" fillId="6" borderId="0" xfId="78" applyFont="1" applyFill="1" applyBorder="1" applyAlignment="1" applyProtection="1"/>
    <xf numFmtId="0" fontId="9" fillId="6" borderId="0" xfId="18" applyFont="1" applyBorder="1" applyAlignment="1">
      <alignment horizontal="right" vertical="top"/>
    </xf>
    <xf numFmtId="166" fontId="18" fillId="3" borderId="0" xfId="23" applyFont="1" applyFill="1" applyBorder="1" applyAlignment="1">
      <alignment horizontal="center" vertical="top" wrapText="1"/>
    </xf>
    <xf numFmtId="165" fontId="11" fillId="4" borderId="16" xfId="22" applyFont="1" applyFill="1" applyBorder="1">
      <protection locked="0"/>
    </xf>
    <xf numFmtId="172" fontId="36" fillId="6" borderId="0" xfId="18" applyNumberFormat="1" applyFont="1" applyBorder="1"/>
    <xf numFmtId="0" fontId="0" fillId="0" borderId="0" xfId="0">
      <alignment horizontal="right"/>
    </xf>
    <xf numFmtId="176" fontId="9" fillId="5" borderId="16" xfId="6" applyNumberFormat="1" applyFont="1" applyBorder="1" applyProtection="1">
      <alignment horizontal="right"/>
    </xf>
    <xf numFmtId="176" fontId="14" fillId="4" borderId="16" xfId="15" applyNumberFormat="1" applyFont="1" applyBorder="1">
      <protection locked="0"/>
    </xf>
    <xf numFmtId="176" fontId="9" fillId="5" borderId="19" xfId="6" applyNumberFormat="1" applyFont="1" applyBorder="1" applyProtection="1">
      <alignment horizontal="right"/>
    </xf>
    <xf numFmtId="176" fontId="9" fillId="5" borderId="17" xfId="6" applyNumberFormat="1" applyFont="1" applyBorder="1">
      <alignment horizontal="right"/>
    </xf>
    <xf numFmtId="176" fontId="14" fillId="4" borderId="16" xfId="15" applyNumberFormat="1" applyBorder="1">
      <protection locked="0"/>
    </xf>
    <xf numFmtId="176" fontId="14" fillId="4" borderId="16" xfId="2" applyNumberFormat="1" applyFont="1" applyFill="1" applyBorder="1" applyAlignment="1">
      <protection locked="0"/>
    </xf>
    <xf numFmtId="176" fontId="14" fillId="4" borderId="20" xfId="2" applyNumberFormat="1" applyFont="1" applyFill="1" applyBorder="1" applyAlignment="1">
      <alignment horizontal="center"/>
      <protection locked="0"/>
    </xf>
    <xf numFmtId="178" fontId="14" fillId="4" borderId="16" xfId="68" applyNumberFormat="1" applyFont="1" applyFill="1" applyBorder="1" applyAlignment="1">
      <protection locked="0"/>
    </xf>
    <xf numFmtId="176" fontId="14" fillId="4" borderId="21" xfId="2" applyNumberFormat="1" applyFont="1" applyFill="1" applyBorder="1" applyAlignment="1">
      <protection locked="0"/>
    </xf>
    <xf numFmtId="0" fontId="0" fillId="0" borderId="0" xfId="0">
      <alignment horizontal="right"/>
    </xf>
    <xf numFmtId="164" fontId="9" fillId="6" borderId="0" xfId="78" applyFont="1" applyFill="1" applyBorder="1" applyAlignment="1" applyProtection="1">
      <alignment horizontal="left" indent="2"/>
    </xf>
    <xf numFmtId="164" fontId="9" fillId="6" borderId="0" xfId="78" applyFont="1" applyFill="1" applyBorder="1" applyAlignment="1" applyProtection="1">
      <alignment horizontal="left" indent="2"/>
    </xf>
    <xf numFmtId="176" fontId="9" fillId="5" borderId="0" xfId="6" applyNumberFormat="1" applyFont="1" applyBorder="1">
      <alignment horizontal="right"/>
    </xf>
    <xf numFmtId="164" fontId="9" fillId="6" borderId="0" xfId="78" applyFont="1" applyFill="1" applyBorder="1" applyAlignment="1" applyProtection="1"/>
    <xf numFmtId="0" fontId="0" fillId="0" borderId="0" xfId="0">
      <alignment horizontal="right"/>
    </xf>
    <xf numFmtId="0" fontId="28" fillId="0" borderId="0" xfId="57" applyBorder="1" applyAlignment="1" applyProtection="1"/>
    <xf numFmtId="0" fontId="0" fillId="0" borderId="0" xfId="0" applyFont="1" applyBorder="1">
      <alignment horizontal="right"/>
    </xf>
    <xf numFmtId="0" fontId="0" fillId="0" borderId="0" xfId="0" applyBorder="1" applyAlignment="1">
      <alignment horizontal="left" vertical="top" wrapText="1"/>
    </xf>
    <xf numFmtId="0" fontId="37" fillId="2" borderId="0" xfId="38" applyFont="1" applyFill="1" applyBorder="1" applyAlignment="1">
      <alignment horizontal="left"/>
    </xf>
    <xf numFmtId="0" fontId="37" fillId="0" borderId="0" xfId="38" applyFont="1" applyBorder="1" applyAlignment="1">
      <alignment vertical="top" wrapText="1"/>
    </xf>
    <xf numFmtId="0" fontId="9" fillId="0" borderId="0" xfId="67" applyFont="1" applyBorder="1" applyAlignment="1">
      <alignment horizontal="left" vertical="top" wrapText="1"/>
    </xf>
    <xf numFmtId="0" fontId="0" fillId="0" borderId="8" xfId="0" applyFont="1" applyBorder="1">
      <alignment horizontal="right"/>
    </xf>
    <xf numFmtId="0" fontId="20" fillId="0" borderId="0" xfId="38" applyFont="1" applyBorder="1" applyAlignment="1">
      <alignment horizontal="left"/>
    </xf>
    <xf numFmtId="0" fontId="0" fillId="0" borderId="2" xfId="0" applyFont="1" applyBorder="1">
      <alignment horizontal="right"/>
    </xf>
    <xf numFmtId="0" fontId="9" fillId="0" borderId="0" xfId="67" applyFont="1" applyBorder="1" applyAlignment="1">
      <alignment horizontal="left"/>
    </xf>
    <xf numFmtId="165" fontId="11" fillId="0" borderId="16" xfId="22" applyFont="1" applyFill="1" applyBorder="1" applyProtection="1">
      <protection locked="0"/>
    </xf>
    <xf numFmtId="0" fontId="0" fillId="0" borderId="0" xfId="0" applyAlignment="1">
      <alignment horizontal="left" indent="2"/>
    </xf>
    <xf numFmtId="0" fontId="36" fillId="0" borderId="0" xfId="0" applyFont="1" applyAlignment="1">
      <alignment horizontal="left" indent="2"/>
    </xf>
    <xf numFmtId="0" fontId="0" fillId="0" borderId="0" xfId="0" applyFill="1" applyBorder="1" applyAlignment="1">
      <alignment horizontal="left" indent="2"/>
    </xf>
    <xf numFmtId="177" fontId="14" fillId="4" borderId="16" xfId="68" applyNumberFormat="1" applyFont="1" applyFill="1" applyBorder="1" applyAlignment="1">
      <protection locked="0"/>
    </xf>
    <xf numFmtId="0" fontId="9" fillId="0" borderId="0" xfId="67" applyFont="1" applyBorder="1" applyAlignment="1">
      <alignment vertical="top" wrapText="1"/>
    </xf>
    <xf numFmtId="0" fontId="0" fillId="0" borderId="2" xfId="0" applyFill="1" applyBorder="1">
      <alignment horizontal="right"/>
    </xf>
    <xf numFmtId="0" fontId="20" fillId="0" borderId="0" xfId="35" applyAlignment="1"/>
    <xf numFmtId="0" fontId="14" fillId="4" borderId="16" xfId="14" applyBorder="1" applyAlignment="1">
      <alignment horizontal="right"/>
      <protection locked="0"/>
    </xf>
    <xf numFmtId="0" fontId="0" fillId="0" borderId="0" xfId="0">
      <alignment horizontal="right"/>
    </xf>
    <xf numFmtId="0" fontId="0" fillId="0" borderId="8" xfId="0" applyFill="1" applyBorder="1" applyAlignment="1">
      <alignment horizontal="left" vertical="top" wrapText="1"/>
    </xf>
    <xf numFmtId="0" fontId="0" fillId="0" borderId="0" xfId="0" applyFill="1" applyAlignment="1">
      <alignment horizontal="left" vertical="top" wrapText="1"/>
    </xf>
    <xf numFmtId="0" fontId="0" fillId="0" borderId="8" xfId="0" applyFont="1" applyFill="1" applyBorder="1">
      <alignment horizontal="right"/>
    </xf>
    <xf numFmtId="164" fontId="9" fillId="6" borderId="0" xfId="78" applyFont="1" applyFill="1" applyBorder="1" applyAlignment="1" applyProtection="1"/>
    <xf numFmtId="176" fontId="14" fillId="4" borderId="22" xfId="2" applyNumberFormat="1" applyFont="1" applyFill="1" applyBorder="1" applyAlignment="1">
      <protection locked="0"/>
    </xf>
    <xf numFmtId="171" fontId="9" fillId="6" borderId="0" xfId="82" applyFont="1" applyFill="1" applyBorder="1">
      <alignment horizontal="left"/>
      <protection locked="0"/>
    </xf>
    <xf numFmtId="49" fontId="18" fillId="0" borderId="2" xfId="43" applyFill="1" applyBorder="1" applyAlignment="1">
      <alignment horizontal="centerContinuous"/>
    </xf>
    <xf numFmtId="49" fontId="18" fillId="0" borderId="0" xfId="43" applyFill="1" applyBorder="1" applyAlignment="1">
      <alignment horizontal="centerContinuous"/>
    </xf>
    <xf numFmtId="49" fontId="18" fillId="0" borderId="8" xfId="43" applyFill="1" applyBorder="1" applyAlignment="1">
      <alignment horizontal="centerContinuous"/>
    </xf>
    <xf numFmtId="49" fontId="9" fillId="0" borderId="0" xfId="41" applyFont="1" applyFill="1" applyBorder="1" applyAlignment="1">
      <alignment horizontal="left"/>
    </xf>
    <xf numFmtId="49" fontId="9" fillId="0" borderId="0" xfId="41" applyFont="1" applyFill="1" applyBorder="1">
      <alignment horizontal="left"/>
    </xf>
    <xf numFmtId="49" fontId="12" fillId="9" borderId="0" xfId="41" applyFont="1" applyFill="1" applyBorder="1" applyAlignment="1">
      <alignment horizontal="left"/>
    </xf>
    <xf numFmtId="49" fontId="9" fillId="9" borderId="0" xfId="41" applyFont="1" applyFill="1" applyBorder="1">
      <alignment horizontal="left"/>
    </xf>
    <xf numFmtId="49" fontId="9" fillId="0" borderId="5" xfId="63" applyFont="1" applyBorder="1" applyAlignment="1">
      <alignment wrapText="1"/>
    </xf>
    <xf numFmtId="49" fontId="9" fillId="0" borderId="6" xfId="63" applyFont="1" applyBorder="1" applyAlignment="1">
      <alignment wrapText="1"/>
    </xf>
    <xf numFmtId="49" fontId="9" fillId="0" borderId="7" xfId="63" applyFont="1" applyBorder="1" applyAlignment="1">
      <alignment wrapText="1"/>
    </xf>
    <xf numFmtId="0" fontId="38" fillId="4" borderId="16" xfId="15" applyFont="1" applyBorder="1" applyAlignment="1">
      <alignment vertical="top" wrapText="1"/>
      <protection locked="0"/>
    </xf>
    <xf numFmtId="0" fontId="38" fillId="4" borderId="23" xfId="15" applyFont="1" applyBorder="1" applyAlignment="1">
      <alignment vertical="top" wrapText="1"/>
      <protection locked="0"/>
    </xf>
    <xf numFmtId="0" fontId="14" fillId="4" borderId="16" xfId="15" applyAlignment="1">
      <alignment wrapText="1"/>
      <protection locked="0"/>
    </xf>
    <xf numFmtId="0" fontId="14" fillId="4" borderId="16" xfId="15" applyFont="1" applyBorder="1" applyAlignment="1">
      <alignment wrapText="1"/>
      <protection locked="0"/>
    </xf>
    <xf numFmtId="0" fontId="14" fillId="4" borderId="16" xfId="15" applyBorder="1" applyAlignment="1">
      <alignment wrapText="1"/>
      <protection locked="0"/>
    </xf>
    <xf numFmtId="0" fontId="9" fillId="7" borderId="5" xfId="84" applyBorder="1" applyAlignment="1"/>
    <xf numFmtId="0" fontId="52" fillId="4" borderId="16" xfId="15" applyFont="1" applyBorder="1" applyAlignment="1">
      <alignment horizontal="center" vertical="top" wrapText="1"/>
      <protection locked="0"/>
    </xf>
    <xf numFmtId="0" fontId="52" fillId="4" borderId="23" xfId="15" applyFont="1" applyBorder="1" applyAlignment="1">
      <alignment horizontal="center" vertical="top" wrapText="1"/>
      <protection locked="0"/>
    </xf>
    <xf numFmtId="0" fontId="0" fillId="0" borderId="0" xfId="67" applyFont="1" applyBorder="1" applyAlignment="1">
      <alignment vertical="top" wrapText="1"/>
    </xf>
    <xf numFmtId="0" fontId="3" fillId="0" borderId="0" xfId="67" applyFont="1" applyBorder="1" applyAlignment="1">
      <alignment horizontal="left" vertical="top" wrapText="1"/>
    </xf>
    <xf numFmtId="0" fontId="53" fillId="0" borderId="0" xfId="38" applyFont="1" applyBorder="1" applyAlignment="1">
      <alignment vertical="top" wrapText="1"/>
    </xf>
    <xf numFmtId="0" fontId="3" fillId="0" borderId="0" xfId="0" applyFont="1" applyBorder="1" applyAlignment="1">
      <alignment horizontal="left" vertical="top" wrapText="1"/>
    </xf>
    <xf numFmtId="0" fontId="33" fillId="0" borderId="2" xfId="72" applyBorder="1">
      <alignment horizontal="center"/>
    </xf>
    <xf numFmtId="0" fontId="33" fillId="0" borderId="0" xfId="72" applyBorder="1">
      <alignment horizontal="center"/>
    </xf>
    <xf numFmtId="0" fontId="33" fillId="0" borderId="8" xfId="72" applyBorder="1">
      <alignment horizontal="center"/>
    </xf>
    <xf numFmtId="0" fontId="20" fillId="0" borderId="2" xfId="73" applyBorder="1">
      <alignment horizontal="center" vertical="center"/>
    </xf>
    <xf numFmtId="0" fontId="20" fillId="0" borderId="0" xfId="73" applyBorder="1">
      <alignment horizontal="center" vertical="center"/>
    </xf>
    <xf numFmtId="0" fontId="20" fillId="0" borderId="8" xfId="73" applyBorder="1">
      <alignment horizontal="center" vertical="center"/>
    </xf>
    <xf numFmtId="0" fontId="31" fillId="0" borderId="2" xfId="66" applyBorder="1">
      <alignment horizontal="center"/>
    </xf>
    <xf numFmtId="0" fontId="31" fillId="0" borderId="0" xfId="66" applyBorder="1">
      <alignment horizontal="center"/>
    </xf>
    <xf numFmtId="0" fontId="31" fillId="0" borderId="8" xfId="66" applyBorder="1">
      <alignment horizontal="center"/>
    </xf>
    <xf numFmtId="0" fontId="10" fillId="8" borderId="13" xfId="10" applyBorder="1" applyAlignment="1">
      <alignment horizontal="center"/>
    </xf>
    <xf numFmtId="0" fontId="10" fillId="8" borderId="14" xfId="10" applyBorder="1" applyAlignment="1">
      <alignment horizontal="center"/>
    </xf>
    <xf numFmtId="0" fontId="10" fillId="8" borderId="15" xfId="10" applyBorder="1" applyAlignment="1">
      <alignment horizontal="center"/>
    </xf>
    <xf numFmtId="173" fontId="10" fillId="8" borderId="1" xfId="25">
      <alignment horizontal="center" vertical="center"/>
    </xf>
    <xf numFmtId="0" fontId="3" fillId="8" borderId="2" xfId="33" applyFont="1" applyBorder="1" applyAlignment="1">
      <alignment horizontal="left" vertical="top" wrapText="1" indent="1"/>
    </xf>
    <xf numFmtId="0" fontId="3" fillId="8" borderId="0" xfId="33" applyFont="1" applyBorder="1" applyAlignment="1">
      <alignment horizontal="left" vertical="top" wrapText="1" indent="1"/>
    </xf>
    <xf numFmtId="0" fontId="18" fillId="6" borderId="18" xfId="18" applyFont="1" applyBorder="1" applyAlignment="1">
      <alignment horizontal="left"/>
    </xf>
    <xf numFmtId="0" fontId="3" fillId="8" borderId="2" xfId="33" applyBorder="1" applyAlignment="1">
      <alignment horizontal="left" vertical="top" wrapText="1" indent="1"/>
    </xf>
    <xf numFmtId="0" fontId="3" fillId="8" borderId="0" xfId="33" applyBorder="1" applyAlignment="1">
      <alignment horizontal="left" vertical="top" wrapText="1" indent="1"/>
    </xf>
    <xf numFmtId="0" fontId="10" fillId="8" borderId="13" xfId="10" applyBorder="1" applyAlignment="1">
      <alignment horizontal="center" wrapText="1"/>
    </xf>
    <xf numFmtId="0" fontId="10" fillId="8" borderId="14" xfId="10" applyBorder="1" applyAlignment="1">
      <alignment horizontal="center" wrapText="1"/>
    </xf>
    <xf numFmtId="0" fontId="10" fillId="8" borderId="15" xfId="10" applyBorder="1" applyAlignment="1">
      <alignment horizontal="center" wrapText="1"/>
    </xf>
    <xf numFmtId="173" fontId="10" fillId="8" borderId="13" xfId="25" applyBorder="1" applyAlignment="1">
      <alignment horizontal="center" vertical="center" wrapText="1"/>
    </xf>
    <xf numFmtId="173" fontId="10" fillId="8" borderId="14" xfId="25" applyBorder="1" applyAlignment="1">
      <alignment horizontal="center" vertical="center" wrapText="1"/>
    </xf>
    <xf numFmtId="173" fontId="10" fillId="8" borderId="15" xfId="25" applyBorder="1" applyAlignment="1">
      <alignment horizontal="center" vertical="center" wrapText="1"/>
    </xf>
    <xf numFmtId="0" fontId="10" fillId="8" borderId="1" xfId="10">
      <alignment horizontal="center"/>
    </xf>
    <xf numFmtId="0" fontId="18" fillId="6" borderId="0" xfId="18" applyFont="1" applyBorder="1" applyAlignment="1">
      <alignment horizontal="center" wrapText="1"/>
    </xf>
    <xf numFmtId="0" fontId="10" fillId="8" borderId="24" xfId="10" applyBorder="1" applyAlignment="1">
      <alignment horizontal="center"/>
    </xf>
    <xf numFmtId="0" fontId="10" fillId="8" borderId="1" xfId="25" applyNumberFormat="1">
      <alignment horizontal="center" vertical="center"/>
    </xf>
    <xf numFmtId="0" fontId="12" fillId="7" borderId="2" xfId="80" applyFill="1" applyBorder="1"/>
    <xf numFmtId="0" fontId="12" fillId="7" borderId="0" xfId="80" applyFill="1" applyBorder="1"/>
    <xf numFmtId="0" fontId="0" fillId="0" borderId="24" xfId="0" applyBorder="1">
      <alignment horizontal="right"/>
    </xf>
    <xf numFmtId="0" fontId="0" fillId="0" borderId="15" xfId="0" applyBorder="1">
      <alignment horizontal="right"/>
    </xf>
    <xf numFmtId="0" fontId="9" fillId="7" borderId="2" xfId="84" applyFont="1" applyBorder="1" applyAlignment="1">
      <alignment horizontal="left" wrapText="1" indent="1"/>
    </xf>
    <xf numFmtId="0" fontId="9" fillId="7" borderId="0" xfId="84" applyFont="1" applyBorder="1" applyAlignment="1">
      <alignment horizontal="left" wrapText="1" indent="1"/>
    </xf>
    <xf numFmtId="0" fontId="10" fillId="0" borderId="13" xfId="1" applyBorder="1">
      <alignment horizontal="center" vertical="center"/>
      <protection locked="0"/>
    </xf>
    <xf numFmtId="0" fontId="10" fillId="0" borderId="15" xfId="1" applyBorder="1">
      <alignment horizontal="center" vertical="center"/>
      <protection locked="0"/>
    </xf>
  </cellXfs>
  <cellStyles count="123">
    <cellStyle name="20% - Accent1" xfId="100" builtinId="30" hidden="1"/>
    <cellStyle name="20% - Accent2" xfId="104" builtinId="34" hidden="1"/>
    <cellStyle name="20% - Accent3" xfId="108" builtinId="38" hidden="1"/>
    <cellStyle name="20% - Accent4" xfId="112" builtinId="42" hidden="1"/>
    <cellStyle name="20% - Accent5" xfId="116" builtinId="46" hidden="1"/>
    <cellStyle name="20% - Accent6" xfId="120" builtinId="50" hidden="1"/>
    <cellStyle name="40% - Accent1" xfId="101" builtinId="31" hidden="1"/>
    <cellStyle name="40% - Accent2" xfId="105" builtinId="35" hidden="1"/>
    <cellStyle name="40% - Accent3" xfId="109" builtinId="39" hidden="1"/>
    <cellStyle name="40% - Accent4" xfId="113" builtinId="43" hidden="1"/>
    <cellStyle name="40% - Accent5" xfId="117" builtinId="47" hidden="1"/>
    <cellStyle name="40% - Accent6" xfId="121" builtinId="51" hidden="1"/>
    <cellStyle name="60% - Accent1" xfId="102" builtinId="32" hidden="1"/>
    <cellStyle name="60% - Accent2" xfId="106" builtinId="36" hidden="1"/>
    <cellStyle name="60% - Accent3" xfId="110" builtinId="40" hidden="1"/>
    <cellStyle name="60% - Accent4" xfId="114" builtinId="44" hidden="1"/>
    <cellStyle name="60% - Accent5" xfId="118" builtinId="48" hidden="1"/>
    <cellStyle name="60% - Accent6" xfId="122" builtinId="52" hidden="1"/>
    <cellStyle name="Accent1" xfId="99" builtinId="29" hidden="1"/>
    <cellStyle name="Accent2" xfId="103" builtinId="33" hidden="1"/>
    <cellStyle name="Accent3" xfId="107" builtinId="37" hidden="1"/>
    <cellStyle name="Accent4" xfId="111" builtinId="41" hidden="1"/>
    <cellStyle name="Accent5" xfId="115" builtinId="45" hidden="1"/>
    <cellStyle name="Accent6" xfId="119" builtinId="49" hidden="1"/>
    <cellStyle name="AM Standard" xfId="1"/>
    <cellStyle name="Bad" xfId="89" builtinId="27" hidden="1"/>
    <cellStyle name="Calculation" xfId="93" builtinId="22" hidden="1"/>
    <cellStyle name="Check Cell" xfId="95" builtinId="23" hidden="1"/>
    <cellStyle name="Comma [0]" xfId="2" builtinId="6" customBuiltin="1"/>
    <cellStyle name="Comma [1]" xfId="3"/>
    <cellStyle name="Comma [2]" xfId="4"/>
    <cellStyle name="Comma(0)" xfId="5"/>
    <cellStyle name="Comma(2)" xfId="6"/>
    <cellStyle name="Comment" xfId="7"/>
    <cellStyle name="Commentary" xfId="8"/>
    <cellStyle name="Company Heading" xfId="9"/>
    <cellStyle name="Company Name" xfId="10"/>
    <cellStyle name="Data Entry Centred" xfId="11"/>
    <cellStyle name="Data Entry Date" xfId="12"/>
    <cellStyle name="Data Entry Heavy Box" xfId="13"/>
    <cellStyle name="Data Entry RtJust" xfId="14"/>
    <cellStyle name="Data Input" xfId="15"/>
    <cellStyle name="Data Input 2" xfId="16"/>
    <cellStyle name="Data Input 2 2" xfId="17"/>
    <cellStyle name="Data Rows" xfId="18"/>
    <cellStyle name="Data Rows 2" xfId="19"/>
    <cellStyle name="Data Rows 4" xfId="20"/>
    <cellStyle name="Data Rows 5" xfId="21"/>
    <cellStyle name="Date" xfId="22"/>
    <cellStyle name="Date (short)" xfId="23"/>
    <cellStyle name="Date Heading" xfId="24"/>
    <cellStyle name="Disclosure Date" xfId="25"/>
    <cellStyle name="Entry 1A" xfId="26"/>
    <cellStyle name="Entry 1B" xfId="27"/>
    <cellStyle name="Explanatory text" xfId="28"/>
    <cellStyle name="Explanatory text 2" xfId="29"/>
    <cellStyle name="explanatory text rtjust" xfId="30"/>
    <cellStyle name="Good" xfId="88" builtinId="26" hidden="1"/>
    <cellStyle name="Header 1" xfId="31"/>
    <cellStyle name="Header Company" xfId="32"/>
    <cellStyle name="Header Text" xfId="33"/>
    <cellStyle name="Header Version" xfId="34"/>
    <cellStyle name="Heading 1" xfId="35" builtinId="16" customBuiltin="1"/>
    <cellStyle name="Heading 1 2" xfId="36"/>
    <cellStyle name="Heading 1 3" xfId="37"/>
    <cellStyle name="Heading 1-noindex" xfId="38"/>
    <cellStyle name="Heading 1-noindex 2" xfId="39"/>
    <cellStyle name="Heading 2" xfId="40" builtinId="17" customBuiltin="1"/>
    <cellStyle name="Heading 3" xfId="41" builtinId="18" customBuiltin="1"/>
    <cellStyle name="Heading 3 2" xfId="42"/>
    <cellStyle name="Heading 3 Centre" xfId="43"/>
    <cellStyle name="Heading 3 Centre 2" xfId="44"/>
    <cellStyle name="Heading 4" xfId="45" builtinId="19" customBuiltin="1"/>
    <cellStyle name="Heading 4 2" xfId="46"/>
    <cellStyle name="Heading1" xfId="47"/>
    <cellStyle name="Heading1 2" xfId="48"/>
    <cellStyle name="Heading2" xfId="49"/>
    <cellStyle name="Heading3" xfId="50"/>
    <cellStyle name="Heading3Wraped" xfId="51"/>
    <cellStyle name="Heading3WrapLow" xfId="52"/>
    <cellStyle name="Heavy Box" xfId="53"/>
    <cellStyle name="Heavy Box 2" xfId="54"/>
    <cellStyle name="Heavy Box 2 3" xfId="55"/>
    <cellStyle name="Heavy Box 3" xfId="56"/>
    <cellStyle name="Hyperlink" xfId="57" builtinId="8" customBuiltin="1"/>
    <cellStyle name="Input" xfId="91" builtinId="20" hidden="1"/>
    <cellStyle name="Italic Wrap" xfId="58"/>
    <cellStyle name="Label 1 2" xfId="59"/>
    <cellStyle name="Label 2a 2" xfId="60"/>
    <cellStyle name="Label 2a merge" xfId="61"/>
    <cellStyle name="Label 2b" xfId="62"/>
    <cellStyle name="Label 2b merged" xfId="63"/>
    <cellStyle name="Label2a Merge Centred" xfId="64"/>
    <cellStyle name="Link" xfId="65"/>
    <cellStyle name="Linked Cell" xfId="94" builtinId="24" hidden="1"/>
    <cellStyle name="Major Heading" xfId="66"/>
    <cellStyle name="Neutral" xfId="90" builtinId="28" hidden="1"/>
    <cellStyle name="Normal" xfId="0" builtinId="0" customBuiltin="1"/>
    <cellStyle name="Normal 4" xfId="67"/>
    <cellStyle name="Note" xfId="97" builtinId="10" hidden="1"/>
    <cellStyle name="Output" xfId="92" builtinId="21" hidden="1"/>
    <cellStyle name="Percent [0]" xfId="68"/>
    <cellStyle name="Percent [1]" xfId="69"/>
    <cellStyle name="plus/less" xfId="70"/>
    <cellStyle name="Row Ref" xfId="71"/>
    <cellStyle name="Sub Heading" xfId="72"/>
    <cellStyle name="Sub Heading 2" xfId="73"/>
    <cellStyle name="Table Heading Centred" xfId="74"/>
    <cellStyle name="Table Rows" xfId="75"/>
    <cellStyle name="Table Text" xfId="76"/>
    <cellStyle name="Table2Heading" xfId="77"/>
    <cellStyle name="Text" xfId="78"/>
    <cellStyle name="Text 2" xfId="79"/>
    <cellStyle name="Text Italic" xfId="80"/>
    <cellStyle name="Text Merged LJust" xfId="81"/>
    <cellStyle name="Text rjustify" xfId="82"/>
    <cellStyle name="Text Underline" xfId="83"/>
    <cellStyle name="Title" xfId="87" builtinId="15" hidden="1"/>
    <cellStyle name="Top rows" xfId="84"/>
    <cellStyle name="Top rows 2" xfId="85"/>
    <cellStyle name="Total" xfId="98" builtinId="25" hidden="1"/>
    <cellStyle name="Warning Text" xfId="96" builtinId="11" hidden="1"/>
    <cellStyle name="Year0" xfId="86"/>
  </cellStyles>
  <dxfs count="2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932"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CC_ID1">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D20"/>
  <sheetViews>
    <sheetView showGridLines="0" tabSelected="1" zoomScaleNormal="100" zoomScaleSheetLayoutView="80" workbookViewId="0"/>
  </sheetViews>
  <sheetFormatPr defaultRowHeight="12.75" x14ac:dyDescent="0.2"/>
  <cols>
    <col min="1" max="1" width="26.5703125" customWidth="1"/>
    <col min="2" max="2" width="48.7109375" customWidth="1"/>
    <col min="3" max="3" width="32.7109375" customWidth="1"/>
    <col min="4" max="4" width="32.28515625" customWidth="1"/>
    <col min="5" max="5" width="28.5703125" customWidth="1"/>
    <col min="6" max="6" width="9.28515625" customWidth="1"/>
  </cols>
  <sheetData>
    <row r="1" spans="1:4" x14ac:dyDescent="0.2">
      <c r="A1" s="45"/>
      <c r="B1" s="46"/>
      <c r="C1" s="46"/>
      <c r="D1" s="47"/>
    </row>
    <row r="2" spans="1:4" ht="236.25" customHeight="1" x14ac:dyDescent="0.2">
      <c r="A2" s="48"/>
      <c r="B2" s="25"/>
      <c r="C2" s="25"/>
      <c r="D2" s="49"/>
    </row>
    <row r="3" spans="1:4" ht="23.25" customHeight="1" x14ac:dyDescent="0.35">
      <c r="A3" s="202" t="s">
        <v>19</v>
      </c>
      <c r="B3" s="203"/>
      <c r="C3" s="203"/>
      <c r="D3" s="204"/>
    </row>
    <row r="4" spans="1:4" ht="27.75" customHeight="1" x14ac:dyDescent="0.35">
      <c r="A4" s="202" t="s">
        <v>495</v>
      </c>
      <c r="B4" s="203"/>
      <c r="C4" s="203"/>
      <c r="D4" s="204"/>
    </row>
    <row r="5" spans="1:4" ht="27.75" customHeight="1" x14ac:dyDescent="0.35">
      <c r="A5" s="202" t="s">
        <v>0</v>
      </c>
      <c r="B5" s="203"/>
      <c r="C5" s="203"/>
      <c r="D5" s="204"/>
    </row>
    <row r="6" spans="1:4" ht="21" customHeight="1" x14ac:dyDescent="0.35">
      <c r="A6" s="196" t="s">
        <v>502</v>
      </c>
      <c r="B6" s="197"/>
      <c r="C6" s="197"/>
      <c r="D6" s="198"/>
    </row>
    <row r="7" spans="1:4" ht="60" customHeight="1" x14ac:dyDescent="0.2">
      <c r="A7" s="199"/>
      <c r="B7" s="200"/>
      <c r="C7" s="200"/>
      <c r="D7" s="201"/>
    </row>
    <row r="8" spans="1:4" ht="15" customHeight="1" x14ac:dyDescent="0.2">
      <c r="A8" s="48"/>
      <c r="B8" s="26" t="s">
        <v>9</v>
      </c>
      <c r="C8" s="166"/>
      <c r="D8" s="49"/>
    </row>
    <row r="9" spans="1:4" ht="3" customHeight="1" x14ac:dyDescent="0.2">
      <c r="A9" s="48"/>
      <c r="B9" s="26"/>
      <c r="C9" s="25"/>
      <c r="D9" s="49"/>
    </row>
    <row r="10" spans="1:4" ht="15" customHeight="1" x14ac:dyDescent="0.2">
      <c r="A10" s="48"/>
      <c r="B10" s="26" t="s">
        <v>12</v>
      </c>
      <c r="C10" s="130"/>
      <c r="D10" s="49"/>
    </row>
    <row r="11" spans="1:4" ht="3" customHeight="1" x14ac:dyDescent="0.2">
      <c r="A11" s="48"/>
      <c r="B11" s="26"/>
      <c r="C11" s="25"/>
      <c r="D11" s="49"/>
    </row>
    <row r="12" spans="1:4" ht="15" customHeight="1" x14ac:dyDescent="0.2">
      <c r="A12" s="48"/>
      <c r="B12" s="26" t="s">
        <v>506</v>
      </c>
      <c r="C12" s="158"/>
      <c r="D12" s="49"/>
    </row>
    <row r="13" spans="1:4" x14ac:dyDescent="0.2">
      <c r="A13" s="48"/>
      <c r="B13" s="25"/>
      <c r="C13" s="25"/>
      <c r="D13" s="49"/>
    </row>
    <row r="14" spans="1:4" x14ac:dyDescent="0.2">
      <c r="A14" s="48"/>
      <c r="B14" s="25"/>
      <c r="C14" s="25"/>
      <c r="D14" s="49"/>
    </row>
    <row r="15" spans="1:4" x14ac:dyDescent="0.2">
      <c r="A15" s="174" t="s">
        <v>507</v>
      </c>
      <c r="B15" s="175"/>
      <c r="C15" s="175"/>
      <c r="D15" s="176"/>
    </row>
    <row r="16" spans="1:4" x14ac:dyDescent="0.2">
      <c r="A16" s="174" t="s">
        <v>514</v>
      </c>
      <c r="B16" s="175"/>
      <c r="C16" s="175"/>
      <c r="D16" s="176"/>
    </row>
    <row r="17" spans="1:4" x14ac:dyDescent="0.2">
      <c r="A17" s="48"/>
      <c r="B17" s="25"/>
      <c r="C17" s="25"/>
      <c r="D17" s="49"/>
    </row>
    <row r="18" spans="1:4" x14ac:dyDescent="0.2">
      <c r="A18" s="48"/>
      <c r="B18" s="25"/>
      <c r="C18" s="25"/>
      <c r="D18" s="49"/>
    </row>
    <row r="19" spans="1:4" x14ac:dyDescent="0.2">
      <c r="A19" s="48"/>
      <c r="B19" s="25"/>
      <c r="C19" s="25"/>
      <c r="D19" s="49"/>
    </row>
    <row r="20" spans="1:4" x14ac:dyDescent="0.2">
      <c r="A20" s="50"/>
      <c r="B20" s="51"/>
      <c r="C20" s="52"/>
      <c r="D20" s="53"/>
    </row>
  </sheetData>
  <sheetProtection sheet="1" objects="1" scenarios="1"/>
  <customSheetViews>
    <customSheetView guid="{63EE1149-38E3-45FD-A757-4655A3261696}" showPageBreaks="1" showGridLines="0" printArea="1">
      <selection activeCell="B2" sqref="B2"/>
      <pageMargins left="0.7" right="0.7" top="0.75" bottom="0.75" header="0.3" footer="0.3"/>
      <pageSetup paperSize="9" scale="69" orientation="portrait" r:id="rId1"/>
    </customSheetView>
    <customSheetView guid="{050FE390-FCBA-423A-A57A-07214A914FBA}" scale="80" showPageBreaks="1" showGridLines="0" printArea="1">
      <selection activeCell="C2" sqref="C2"/>
      <pageMargins left="0.7" right="0.7" top="0.75" bottom="0.75" header="0.3" footer="0.3"/>
      <pageSetup paperSize="9" scale="69" orientation="portrait" r:id="rId2"/>
    </customSheetView>
  </customSheetViews>
  <mergeCells count="5">
    <mergeCell ref="A6:D6"/>
    <mergeCell ref="A7:D7"/>
    <mergeCell ref="A3:D3"/>
    <mergeCell ref="A4:D4"/>
    <mergeCell ref="A5:D5"/>
  </mergeCells>
  <dataValidations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 right="0.7" top="0.75" bottom="0.75" header="0.3" footer="0.3"/>
  <pageSetup paperSize="9" scale="69" orientation="portrait" r:id="rId3"/>
  <headerFooter>
    <oddHeader>&amp;C &amp;"+,Regular"Commerce Commission Information Disclosure Template</oddHeader>
    <oddFooter>&amp;L&amp;"+,Regular" &amp;P&amp;C&amp;"+,Regular" &amp;F&amp;R&amp;"+,Regular" &amp;A</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0000"/>
  </sheetPr>
  <dimension ref="A1:D13"/>
  <sheetViews>
    <sheetView showGridLines="0" zoomScaleNormal="100" zoomScaleSheetLayoutView="80" workbookViewId="0"/>
  </sheetViews>
  <sheetFormatPr defaultRowHeight="12.75" x14ac:dyDescent="0.2"/>
  <cols>
    <col min="1" max="1" width="9.140625" style="147"/>
    <col min="2" max="2" width="8.140625" style="147" customWidth="1"/>
    <col min="3" max="3" width="105.85546875" style="147" customWidth="1"/>
    <col min="4" max="5" width="9.140625" style="147"/>
    <col min="6" max="7" width="9.140625" style="147" customWidth="1"/>
    <col min="8" max="8" width="24.140625" style="147" customWidth="1"/>
    <col min="9" max="9" width="36.7109375" style="147" customWidth="1"/>
    <col min="10" max="16384" width="9.140625" style="147"/>
  </cols>
  <sheetData>
    <row r="1" spans="1:4" ht="28.5" customHeight="1" x14ac:dyDescent="0.2">
      <c r="A1" s="45"/>
      <c r="B1" s="46"/>
      <c r="C1" s="46"/>
      <c r="D1" s="47"/>
    </row>
    <row r="2" spans="1:4" ht="15.75" x14ac:dyDescent="0.25">
      <c r="A2" s="164"/>
      <c r="B2" s="165" t="s">
        <v>4</v>
      </c>
      <c r="C2" s="25"/>
      <c r="D2" s="49"/>
    </row>
    <row r="3" spans="1:4" x14ac:dyDescent="0.2">
      <c r="A3" s="164"/>
      <c r="B3" s="25"/>
      <c r="C3" s="25"/>
      <c r="D3" s="49"/>
    </row>
    <row r="4" spans="1:4" x14ac:dyDescent="0.2">
      <c r="A4" s="164"/>
      <c r="B4" s="177" t="s">
        <v>1</v>
      </c>
      <c r="C4" s="178" t="s">
        <v>3</v>
      </c>
      <c r="D4" s="49"/>
    </row>
    <row r="5" spans="1:4" s="167" customFormat="1" x14ac:dyDescent="0.2">
      <c r="A5" s="164"/>
      <c r="B5" s="179" t="s">
        <v>508</v>
      </c>
      <c r="C5" s="180"/>
      <c r="D5" s="49"/>
    </row>
    <row r="6" spans="1:4" x14ac:dyDescent="0.2">
      <c r="A6" s="48"/>
      <c r="B6" s="25" t="s">
        <v>373</v>
      </c>
      <c r="C6" s="148" t="s">
        <v>480</v>
      </c>
      <c r="D6" s="49"/>
    </row>
    <row r="7" spans="1:4" x14ac:dyDescent="0.2">
      <c r="A7" s="48"/>
      <c r="B7" s="25" t="s">
        <v>376</v>
      </c>
      <c r="C7" s="148" t="s">
        <v>481</v>
      </c>
      <c r="D7" s="49"/>
    </row>
    <row r="8" spans="1:4" x14ac:dyDescent="0.2">
      <c r="A8" s="48"/>
      <c r="B8" s="25" t="s">
        <v>377</v>
      </c>
      <c r="C8" s="148" t="s">
        <v>482</v>
      </c>
      <c r="D8" s="49"/>
    </row>
    <row r="9" spans="1:4" x14ac:dyDescent="0.2">
      <c r="A9" s="48"/>
      <c r="B9" s="25" t="s">
        <v>378</v>
      </c>
      <c r="C9" s="148" t="s">
        <v>484</v>
      </c>
      <c r="D9" s="49"/>
    </row>
    <row r="10" spans="1:4" x14ac:dyDescent="0.2">
      <c r="A10" s="48"/>
      <c r="B10" s="25" t="s">
        <v>11</v>
      </c>
      <c r="C10" s="148" t="s">
        <v>483</v>
      </c>
      <c r="D10" s="49"/>
    </row>
    <row r="11" spans="1:4" x14ac:dyDescent="0.2">
      <c r="A11" s="48"/>
      <c r="B11" s="25"/>
      <c r="C11" s="25"/>
      <c r="D11" s="49"/>
    </row>
    <row r="12" spans="1:4" x14ac:dyDescent="0.2">
      <c r="A12" s="48"/>
      <c r="B12" s="25"/>
      <c r="C12" s="25"/>
      <c r="D12" s="49"/>
    </row>
    <row r="13" spans="1:4" x14ac:dyDescent="0.2">
      <c r="A13" s="50"/>
      <c r="B13" s="52"/>
      <c r="C13" s="52"/>
      <c r="D13" s="53"/>
    </row>
  </sheetData>
  <sheetProtection sheet="1"/>
  <hyperlinks>
    <hyperlink ref="C6" location="'S11a.Capex Forecast'!A1" display="Report on Forecast Capital Expenditure"/>
    <hyperlink ref="C7" location="'S11b.Opex Forecast'!A1" display="Report on Forecast Operational Expenditure"/>
    <hyperlink ref="C8" location="'S12a.Asset Condition'!A1" display="Report on Asset Condition"/>
    <hyperlink ref="C9" location="'S12b.Demand Forecast'!A1" display="Report on Forecast Demand"/>
    <hyperlink ref="C10" location="S13.AMMAT!A1" display="Report on Asset Maturity"/>
  </hyperlinks>
  <pageMargins left="0.7" right="0.7" top="0.75" bottom="0.75" header="0.3" footer="0.3"/>
  <pageSetup paperSize="9" scale="69" orientation="portrait" r:id="rId1"/>
  <headerFooter>
    <oddHeader>&amp;C &amp;"+,Regular"Commerce Commission Information Disclosure Template</oddHeader>
    <oddFooter>&amp;L&amp;"+,Regular" &amp;P&amp;C&amp;"+,Regular" &amp;F&amp;R&amp;"+,Regular"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0000"/>
    <pageSetUpPr fitToPage="1"/>
  </sheetPr>
  <dimension ref="A1:D34"/>
  <sheetViews>
    <sheetView showGridLines="0" zoomScaleNormal="100" zoomScaleSheetLayoutView="80" workbookViewId="0"/>
  </sheetViews>
  <sheetFormatPr defaultRowHeight="12.75" x14ac:dyDescent="0.2"/>
  <cols>
    <col min="1" max="1" width="9.140625" style="167" customWidth="1"/>
    <col min="2" max="2" width="96.85546875" style="167" customWidth="1"/>
    <col min="3" max="3" width="9.140625" style="167" customWidth="1"/>
    <col min="4" max="4" width="20.5703125" style="167" customWidth="1"/>
    <col min="5" max="16384" width="9.140625" style="167"/>
  </cols>
  <sheetData>
    <row r="1" spans="1:4" x14ac:dyDescent="0.2">
      <c r="A1" s="181"/>
      <c r="B1" s="182"/>
      <c r="C1" s="183"/>
    </row>
    <row r="2" spans="1:4" ht="15.75" x14ac:dyDescent="0.25">
      <c r="A2" s="156"/>
      <c r="B2" s="155" t="s">
        <v>505</v>
      </c>
      <c r="C2" s="154"/>
    </row>
    <row r="3" spans="1:4" ht="81" customHeight="1" x14ac:dyDescent="0.2">
      <c r="A3" s="156"/>
      <c r="B3" s="153" t="s">
        <v>503</v>
      </c>
      <c r="C3" s="168"/>
      <c r="D3" s="169"/>
    </row>
    <row r="4" spans="1:4" ht="15.75" customHeight="1" x14ac:dyDescent="0.2">
      <c r="A4" s="156"/>
      <c r="B4" s="153"/>
      <c r="C4" s="168"/>
      <c r="D4" s="169"/>
    </row>
    <row r="5" spans="1:4" ht="89.25" x14ac:dyDescent="0.2">
      <c r="A5" s="156"/>
      <c r="B5" s="193" t="s">
        <v>515</v>
      </c>
      <c r="C5" s="168"/>
      <c r="D5" s="169"/>
    </row>
    <row r="6" spans="1:4" ht="15.75" customHeight="1" x14ac:dyDescent="0.2">
      <c r="A6" s="156"/>
      <c r="B6" s="153"/>
      <c r="C6" s="168"/>
      <c r="D6" s="169"/>
    </row>
    <row r="7" spans="1:4" ht="15.75" x14ac:dyDescent="0.2">
      <c r="A7" s="156"/>
      <c r="B7" s="152" t="s">
        <v>485</v>
      </c>
      <c r="C7" s="154"/>
    </row>
    <row r="8" spans="1:4" ht="38.25" x14ac:dyDescent="0.2">
      <c r="A8" s="156"/>
      <c r="B8" s="163" t="s">
        <v>492</v>
      </c>
      <c r="C8" s="170"/>
    </row>
    <row r="9" spans="1:4" ht="69.75" customHeight="1" x14ac:dyDescent="0.2">
      <c r="A9" s="156"/>
      <c r="B9" s="163" t="s">
        <v>500</v>
      </c>
      <c r="C9" s="170"/>
    </row>
    <row r="10" spans="1:4" ht="15" customHeight="1" x14ac:dyDescent="0.2">
      <c r="A10" s="156"/>
      <c r="B10" s="157"/>
      <c r="C10" s="170"/>
    </row>
    <row r="11" spans="1:4" ht="15.75" x14ac:dyDescent="0.25">
      <c r="A11" s="156"/>
      <c r="B11" s="151" t="s">
        <v>486</v>
      </c>
      <c r="C11" s="170"/>
    </row>
    <row r="12" spans="1:4" ht="78.75" customHeight="1" x14ac:dyDescent="0.2">
      <c r="A12" s="156"/>
      <c r="B12" s="163" t="s">
        <v>493</v>
      </c>
      <c r="C12" s="170"/>
    </row>
    <row r="13" spans="1:4" ht="15" customHeight="1" x14ac:dyDescent="0.2">
      <c r="A13" s="156"/>
      <c r="B13" s="163"/>
      <c r="C13" s="170"/>
    </row>
    <row r="14" spans="1:4" ht="15.75" x14ac:dyDescent="0.2">
      <c r="A14" s="156"/>
      <c r="B14" s="152" t="s">
        <v>487</v>
      </c>
      <c r="C14" s="170"/>
    </row>
    <row r="15" spans="1:4" ht="55.5" customHeight="1" x14ac:dyDescent="0.2">
      <c r="A15" s="156"/>
      <c r="B15" s="163" t="s">
        <v>488</v>
      </c>
      <c r="C15" s="170"/>
    </row>
    <row r="16" spans="1:4" ht="15.75" x14ac:dyDescent="0.2">
      <c r="A16" s="156"/>
      <c r="B16" s="152" t="s">
        <v>489</v>
      </c>
      <c r="C16" s="170"/>
    </row>
    <row r="17" spans="1:3" ht="25.5" x14ac:dyDescent="0.2">
      <c r="A17" s="156"/>
      <c r="B17" s="163" t="s">
        <v>504</v>
      </c>
      <c r="C17" s="170"/>
    </row>
    <row r="18" spans="1:3" x14ac:dyDescent="0.2">
      <c r="A18" s="156"/>
      <c r="B18" s="163"/>
      <c r="C18" s="170"/>
    </row>
    <row r="19" spans="1:3" ht="15.75" x14ac:dyDescent="0.2">
      <c r="A19" s="156"/>
      <c r="B19" s="152" t="s">
        <v>490</v>
      </c>
      <c r="C19" s="170"/>
    </row>
    <row r="20" spans="1:3" ht="25.5" x14ac:dyDescent="0.2">
      <c r="A20" s="156"/>
      <c r="B20" s="192" t="s">
        <v>513</v>
      </c>
      <c r="C20" s="170"/>
    </row>
    <row r="21" spans="1:3" ht="25.5" x14ac:dyDescent="0.2">
      <c r="A21" s="156"/>
      <c r="B21" s="163" t="s">
        <v>491</v>
      </c>
      <c r="C21" s="170"/>
    </row>
    <row r="22" spans="1:3" x14ac:dyDescent="0.2">
      <c r="A22" s="156"/>
      <c r="B22" s="163"/>
      <c r="C22" s="170"/>
    </row>
    <row r="23" spans="1:3" ht="15.75" x14ac:dyDescent="0.2">
      <c r="A23" s="156"/>
      <c r="B23" s="152" t="s">
        <v>494</v>
      </c>
      <c r="C23" s="170"/>
    </row>
    <row r="24" spans="1:3" ht="56.25" customHeight="1" x14ac:dyDescent="0.2">
      <c r="A24" s="156"/>
      <c r="B24" s="150" t="s">
        <v>498</v>
      </c>
      <c r="C24" s="154"/>
    </row>
    <row r="25" spans="1:3" ht="15" customHeight="1" x14ac:dyDescent="0.2">
      <c r="A25" s="156"/>
      <c r="B25" s="149"/>
      <c r="C25" s="154"/>
    </row>
    <row r="26" spans="1:3" ht="15.75" x14ac:dyDescent="0.2">
      <c r="A26" s="156"/>
      <c r="B26" s="152" t="s">
        <v>497</v>
      </c>
      <c r="C26" s="154"/>
    </row>
    <row r="27" spans="1:3" ht="38.25" x14ac:dyDescent="0.2">
      <c r="A27" s="48"/>
      <c r="B27" s="150" t="s">
        <v>496</v>
      </c>
      <c r="C27" s="49"/>
    </row>
    <row r="28" spans="1:3" x14ac:dyDescent="0.2">
      <c r="A28" s="48"/>
      <c r="B28" s="150"/>
      <c r="C28" s="49"/>
    </row>
    <row r="29" spans="1:3" ht="15.75" x14ac:dyDescent="0.2">
      <c r="A29" s="48"/>
      <c r="B29" s="194" t="s">
        <v>509</v>
      </c>
      <c r="C29" s="49"/>
    </row>
    <row r="30" spans="1:3" ht="38.25" x14ac:dyDescent="0.2">
      <c r="A30" s="48"/>
      <c r="B30" s="195" t="s">
        <v>510</v>
      </c>
      <c r="C30" s="49"/>
    </row>
    <row r="31" spans="1:3" x14ac:dyDescent="0.2">
      <c r="A31" s="48"/>
      <c r="B31" s="195"/>
      <c r="C31" s="49"/>
    </row>
    <row r="32" spans="1:3" ht="15.75" x14ac:dyDescent="0.2">
      <c r="A32" s="48"/>
      <c r="B32" s="194" t="s">
        <v>511</v>
      </c>
      <c r="C32" s="49"/>
    </row>
    <row r="33" spans="1:3" x14ac:dyDescent="0.2">
      <c r="A33" s="48"/>
      <c r="B33" s="195" t="s">
        <v>512</v>
      </c>
      <c r="C33" s="49"/>
    </row>
    <row r="34" spans="1:3" x14ac:dyDescent="0.2">
      <c r="A34" s="50"/>
      <c r="B34" s="52"/>
      <c r="C34" s="53"/>
    </row>
  </sheetData>
  <sheetProtection sheet="1" objects="1" scenarios="1"/>
  <pageMargins left="0.7" right="0.7" top="0.75" bottom="0.75" header="0.3" footer="0.3"/>
  <pageSetup paperSize="9" scale="76" orientation="portrait" r:id="rId1"/>
  <headerFooter>
    <oddHeader>&amp;C &amp;"+,Regular"Commerce Commission Information Disclosure Template</oddHeader>
    <oddFooter>&amp;L&amp;"+,Regular" &amp;P&amp;C&amp;"+,Regular" &amp;F&amp;R&amp;"+,Regular"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2D050"/>
  </sheetPr>
  <dimension ref="A1:U181"/>
  <sheetViews>
    <sheetView showGridLines="0" zoomScaleNormal="100" zoomScaleSheetLayoutView="70" workbookViewId="0"/>
  </sheetViews>
  <sheetFormatPr defaultRowHeight="12.75" x14ac:dyDescent="0.2"/>
  <cols>
    <col min="1" max="1" width="5" customWidth="1"/>
    <col min="2" max="2" width="4" customWidth="1"/>
    <col min="3" max="3" width="4.5703125" customWidth="1"/>
    <col min="4" max="4" width="3.42578125" customWidth="1"/>
    <col min="5" max="5" width="1.5703125" style="16" customWidth="1"/>
    <col min="6" max="6" width="45" style="16" customWidth="1"/>
    <col min="7" max="7" width="25" style="16" customWidth="1"/>
    <col min="8" max="18" width="16.140625" customWidth="1"/>
    <col min="19" max="19" width="2.7109375" style="16" customWidth="1"/>
    <col min="20" max="20" width="15.5703125" style="159" customWidth="1"/>
  </cols>
  <sheetData>
    <row r="1" spans="1:20" x14ac:dyDescent="0.2">
      <c r="A1" s="1"/>
      <c r="B1" s="2"/>
      <c r="C1" s="2"/>
      <c r="D1" s="2"/>
      <c r="E1" s="2"/>
      <c r="F1" s="2"/>
      <c r="G1" s="2"/>
      <c r="H1" s="2"/>
      <c r="I1" s="2"/>
      <c r="J1" s="2"/>
      <c r="K1" s="2"/>
      <c r="L1" s="2"/>
      <c r="M1" s="2"/>
      <c r="N1" s="2"/>
      <c r="O1" s="2"/>
      <c r="P1" s="2"/>
      <c r="Q1" s="2"/>
      <c r="R1" s="2"/>
      <c r="S1" s="3"/>
    </row>
    <row r="2" spans="1:20" ht="18" customHeight="1" x14ac:dyDescent="0.3">
      <c r="A2" s="4"/>
      <c r="B2" s="5"/>
      <c r="C2" s="5"/>
      <c r="D2" s="5"/>
      <c r="E2" s="5"/>
      <c r="F2" s="5"/>
      <c r="G2" s="5"/>
      <c r="H2" s="5"/>
      <c r="I2" s="5"/>
      <c r="J2" s="5"/>
      <c r="K2" s="5"/>
      <c r="L2" s="5"/>
      <c r="M2" s="32"/>
      <c r="N2" s="32" t="s">
        <v>9</v>
      </c>
      <c r="O2" s="205" t="str">
        <f>IF(NOT(ISBLANK(CoverSheet!$C$8)),CoverSheet!$C$8,"")</f>
        <v/>
      </c>
      <c r="P2" s="206"/>
      <c r="Q2" s="206"/>
      <c r="R2" s="207"/>
      <c r="S2" s="6"/>
    </row>
    <row r="3" spans="1:20" ht="18" customHeight="1" x14ac:dyDescent="0.25">
      <c r="A3" s="4"/>
      <c r="B3" s="5"/>
      <c r="C3" s="5"/>
      <c r="D3" s="5"/>
      <c r="E3" s="5"/>
      <c r="F3" s="5"/>
      <c r="G3" s="5"/>
      <c r="H3" s="5"/>
      <c r="I3" s="5"/>
      <c r="J3" s="5"/>
      <c r="K3" s="5"/>
      <c r="L3" s="5"/>
      <c r="M3" s="32"/>
      <c r="N3" s="32" t="s">
        <v>20</v>
      </c>
      <c r="O3" s="208" t="str">
        <f>IF(ISNUMBER(CoverSheet!$C$12),TEXT(CoverSheet!$C$12,"_([$-1409]d mmmm yyyy;_(@")&amp;" –"&amp;TEXT(DATE(YEAR(CoverSheet!$C$12)+10,MONTH(CoverSheet!$C$12),DAY(CoverSheet!$C$12)-1),"_([$-1409]d mmmm yyyy;_(@"),"")</f>
        <v/>
      </c>
      <c r="P3" s="208"/>
      <c r="Q3" s="208"/>
      <c r="R3" s="208"/>
      <c r="S3" s="6"/>
    </row>
    <row r="4" spans="1:20" ht="21" customHeight="1" x14ac:dyDescent="0.35">
      <c r="A4" s="61" t="s">
        <v>374</v>
      </c>
      <c r="B4" s="5"/>
      <c r="C4" s="5"/>
      <c r="D4" s="5"/>
      <c r="E4" s="5"/>
      <c r="F4" s="5"/>
      <c r="G4" s="5"/>
      <c r="H4" s="5"/>
      <c r="I4" s="5"/>
      <c r="J4" s="5"/>
      <c r="K4" s="5"/>
      <c r="L4" s="5"/>
      <c r="M4" s="5"/>
      <c r="N4" s="5"/>
      <c r="O4" s="5"/>
      <c r="P4" s="5"/>
      <c r="Q4" s="5"/>
      <c r="R4" s="5"/>
      <c r="S4" s="6"/>
    </row>
    <row r="5" spans="1:20" s="76" customFormat="1" ht="70.5" customHeight="1" x14ac:dyDescent="0.25">
      <c r="A5" s="209" t="s">
        <v>451</v>
      </c>
      <c r="B5" s="210"/>
      <c r="C5" s="210"/>
      <c r="D5" s="210"/>
      <c r="E5" s="210"/>
      <c r="F5" s="210"/>
      <c r="G5" s="210"/>
      <c r="H5" s="210"/>
      <c r="I5" s="210"/>
      <c r="J5" s="210"/>
      <c r="K5" s="210"/>
      <c r="L5" s="210"/>
      <c r="M5" s="210"/>
      <c r="N5" s="210"/>
      <c r="O5" s="210"/>
      <c r="P5" s="210"/>
      <c r="Q5" s="210"/>
      <c r="R5" s="81"/>
      <c r="S5" s="82"/>
      <c r="T5" s="160"/>
    </row>
    <row r="6" spans="1:20" x14ac:dyDescent="0.2">
      <c r="A6" s="126" t="s">
        <v>464</v>
      </c>
      <c r="B6" s="122"/>
      <c r="C6" s="5"/>
      <c r="D6" s="5"/>
      <c r="E6" s="5"/>
      <c r="F6" s="5"/>
      <c r="G6" s="5"/>
      <c r="H6" s="5"/>
      <c r="I6" s="5"/>
      <c r="J6" s="5"/>
      <c r="K6" s="5"/>
      <c r="L6" s="5"/>
      <c r="M6" s="5"/>
      <c r="N6" s="5"/>
      <c r="O6" s="5"/>
      <c r="P6" s="5"/>
      <c r="Q6" s="5"/>
      <c r="R6" s="5"/>
      <c r="S6" s="6"/>
    </row>
    <row r="7" spans="1:20" ht="33.75" customHeight="1" x14ac:dyDescent="0.2">
      <c r="A7" s="9">
        <v>7</v>
      </c>
      <c r="B7" s="63"/>
      <c r="C7" s="63"/>
      <c r="D7" s="63"/>
      <c r="E7" s="63"/>
      <c r="F7" s="63"/>
      <c r="G7" s="63"/>
      <c r="H7" s="101" t="s">
        <v>10</v>
      </c>
      <c r="I7" s="101" t="s">
        <v>386</v>
      </c>
      <c r="J7" s="101" t="s">
        <v>387</v>
      </c>
      <c r="K7" s="101" t="s">
        <v>388</v>
      </c>
      <c r="L7" s="101" t="s">
        <v>389</v>
      </c>
      <c r="M7" s="101" t="s">
        <v>390</v>
      </c>
      <c r="N7" s="101" t="s">
        <v>391</v>
      </c>
      <c r="O7" s="101" t="s">
        <v>392</v>
      </c>
      <c r="P7" s="101" t="s">
        <v>393</v>
      </c>
      <c r="Q7" s="101" t="s">
        <v>394</v>
      </c>
      <c r="R7" s="101" t="s">
        <v>395</v>
      </c>
      <c r="S7" s="21"/>
    </row>
    <row r="8" spans="1:20" ht="18.75" customHeight="1" x14ac:dyDescent="0.2">
      <c r="A8" s="9">
        <v>8</v>
      </c>
      <c r="B8" s="94"/>
      <c r="C8" s="91"/>
      <c r="D8" s="63"/>
      <c r="E8" s="63"/>
      <c r="F8" s="63"/>
      <c r="G8" s="88" t="str">
        <f>IF(ISNUMBER(CoverSheet!$C$12),"for year ended","")</f>
        <v/>
      </c>
      <c r="H8" s="43" t="str">
        <f>IF(ISNUMBER(CoverSheet!$C$12),DATE(YEAR(CoverSheet!$C$12),MONTH(CoverSheet!$C$12),DAY(CoverSheet!$C$12))-1,"")</f>
        <v/>
      </c>
      <c r="I8" s="43" t="str">
        <f>IF(ISNUMBER(CoverSheet!$C$12),DATE(YEAR(CoverSheet!$C$12)+1,MONTH(CoverSheet!$C$12),DAY(CoverSheet!$C$12))-1,"")</f>
        <v/>
      </c>
      <c r="J8" s="43" t="str">
        <f>IF(ISNUMBER(CoverSheet!$C$12),DATE(YEAR(CoverSheet!$C$12)+2,MONTH(CoverSheet!$C$12),DAY(CoverSheet!$C$12))-1,"")</f>
        <v/>
      </c>
      <c r="K8" s="43" t="str">
        <f>IF(ISNUMBER(CoverSheet!$C$12),DATE(YEAR(CoverSheet!$C$12)+3,MONTH(CoverSheet!$C$12),DAY(CoverSheet!$C$12))-1,"")</f>
        <v/>
      </c>
      <c r="L8" s="43" t="str">
        <f>IF(ISNUMBER(CoverSheet!$C$12),DATE(YEAR(CoverSheet!$C$12)+4,MONTH(CoverSheet!$C$12),DAY(CoverSheet!$C$12))-1,"")</f>
        <v/>
      </c>
      <c r="M8" s="43" t="str">
        <f>IF(ISNUMBER(CoverSheet!$C$12),DATE(YEAR(CoverSheet!$C$12)+5,MONTH(CoverSheet!$C$12),DAY(CoverSheet!$C$12))-1,"")</f>
        <v/>
      </c>
      <c r="N8" s="43" t="str">
        <f>IF(ISNUMBER(CoverSheet!$C$12),DATE(YEAR(CoverSheet!$C$12)+6,MONTH(CoverSheet!$C$12),DAY(CoverSheet!$C$12))-1,"")</f>
        <v/>
      </c>
      <c r="O8" s="43" t="str">
        <f>IF(ISNUMBER(CoverSheet!$C$12),DATE(YEAR(CoverSheet!$C$12)+7,MONTH(CoverSheet!$C$12),DAY(CoverSheet!$C$12))-1,"")</f>
        <v/>
      </c>
      <c r="P8" s="43" t="str">
        <f>IF(ISNUMBER(CoverSheet!$C$12),DATE(YEAR(CoverSheet!$C$12)+8,MONTH(CoverSheet!$C$12),DAY(CoverSheet!$C$12))-1,"")</f>
        <v/>
      </c>
      <c r="Q8" s="43" t="str">
        <f>IF(ISNUMBER(CoverSheet!$C$12),DATE(YEAR(CoverSheet!$C$12)+9,MONTH(CoverSheet!$C$12),DAY(CoverSheet!$C$12))-1,"")</f>
        <v/>
      </c>
      <c r="R8" s="43" t="str">
        <f>IF(ISNUMBER(CoverSheet!$C$12),DATE(YEAR(CoverSheet!$C$12)+10,MONTH(CoverSheet!$C$12),DAY(CoverSheet!$C$12))-1,"")</f>
        <v/>
      </c>
      <c r="S8" s="21"/>
    </row>
    <row r="9" spans="1:20" s="16" customFormat="1" ht="28.5" customHeight="1" x14ac:dyDescent="0.3">
      <c r="A9" s="9">
        <v>9</v>
      </c>
      <c r="B9" s="94"/>
      <c r="C9" s="56" t="s">
        <v>452</v>
      </c>
      <c r="D9" s="63"/>
      <c r="E9" s="63"/>
      <c r="F9" s="63"/>
      <c r="G9" s="63"/>
      <c r="H9" s="102" t="s">
        <v>402</v>
      </c>
      <c r="I9" s="103"/>
      <c r="J9" s="103"/>
      <c r="K9" s="103"/>
      <c r="L9" s="103"/>
      <c r="M9" s="103"/>
      <c r="N9" s="103"/>
      <c r="O9" s="103"/>
      <c r="P9" s="103"/>
      <c r="Q9" s="103"/>
      <c r="R9" s="103"/>
      <c r="S9" s="21"/>
      <c r="T9" s="159"/>
    </row>
    <row r="10" spans="1:20" ht="15" customHeight="1" x14ac:dyDescent="0.2">
      <c r="A10" s="9">
        <v>10</v>
      </c>
      <c r="B10" s="63"/>
      <c r="C10" s="40"/>
      <c r="D10" s="63"/>
      <c r="E10" s="63"/>
      <c r="F10" s="92" t="s">
        <v>397</v>
      </c>
      <c r="G10" s="63"/>
      <c r="H10" s="138"/>
      <c r="I10" s="138"/>
      <c r="J10" s="138"/>
      <c r="K10" s="138"/>
      <c r="L10" s="138"/>
      <c r="M10" s="138"/>
      <c r="N10" s="138"/>
      <c r="O10" s="138"/>
      <c r="P10" s="138"/>
      <c r="Q10" s="138"/>
      <c r="R10" s="138"/>
      <c r="S10" s="8"/>
    </row>
    <row r="11" spans="1:20" ht="15" customHeight="1" x14ac:dyDescent="0.2">
      <c r="A11" s="9">
        <v>11</v>
      </c>
      <c r="B11" s="63"/>
      <c r="C11" s="40"/>
      <c r="D11" s="63"/>
      <c r="E11" s="63"/>
      <c r="F11" s="92" t="s">
        <v>298</v>
      </c>
      <c r="G11" s="63"/>
      <c r="H11" s="138"/>
      <c r="I11" s="138"/>
      <c r="J11" s="138"/>
      <c r="K11" s="138"/>
      <c r="L11" s="138"/>
      <c r="M11" s="138"/>
      <c r="N11" s="138"/>
      <c r="O11" s="138"/>
      <c r="P11" s="138"/>
      <c r="Q11" s="138"/>
      <c r="R11" s="138"/>
      <c r="S11" s="8"/>
    </row>
    <row r="12" spans="1:20" ht="15" customHeight="1" x14ac:dyDescent="0.2">
      <c r="A12" s="9">
        <v>12</v>
      </c>
      <c r="B12" s="63"/>
      <c r="C12" s="40"/>
      <c r="D12" s="63"/>
      <c r="E12" s="63"/>
      <c r="F12" s="40" t="s">
        <v>7</v>
      </c>
      <c r="G12" s="63"/>
      <c r="H12" s="138"/>
      <c r="I12" s="138"/>
      <c r="J12" s="138"/>
      <c r="K12" s="138"/>
      <c r="L12" s="138"/>
      <c r="M12" s="138"/>
      <c r="N12" s="138"/>
      <c r="O12" s="138"/>
      <c r="P12" s="138"/>
      <c r="Q12" s="138"/>
      <c r="R12" s="138"/>
      <c r="S12" s="8"/>
    </row>
    <row r="13" spans="1:20" ht="15" customHeight="1" x14ac:dyDescent="0.2">
      <c r="A13" s="9">
        <v>13</v>
      </c>
      <c r="B13" s="63"/>
      <c r="C13" s="40"/>
      <c r="D13" s="63"/>
      <c r="E13" s="63"/>
      <c r="F13" s="40" t="s">
        <v>299</v>
      </c>
      <c r="G13" s="63"/>
      <c r="H13" s="138"/>
      <c r="I13" s="138"/>
      <c r="J13" s="138"/>
      <c r="K13" s="138"/>
      <c r="L13" s="138"/>
      <c r="M13" s="138"/>
      <c r="N13" s="138"/>
      <c r="O13" s="138"/>
      <c r="P13" s="138"/>
      <c r="Q13" s="138"/>
      <c r="R13" s="138"/>
      <c r="S13" s="8"/>
    </row>
    <row r="14" spans="1:20" ht="15" customHeight="1" x14ac:dyDescent="0.2">
      <c r="A14" s="9">
        <v>14</v>
      </c>
      <c r="B14" s="63"/>
      <c r="C14" s="63"/>
      <c r="D14" s="104"/>
      <c r="E14" s="104"/>
      <c r="F14" s="105" t="s">
        <v>363</v>
      </c>
      <c r="G14" s="104"/>
      <c r="H14" s="97"/>
      <c r="I14" s="97"/>
      <c r="J14" s="97"/>
      <c r="K14" s="97"/>
      <c r="L14" s="97"/>
      <c r="M14" s="97"/>
      <c r="N14" s="97"/>
      <c r="O14" s="97"/>
      <c r="P14" s="97"/>
      <c r="Q14" s="97"/>
      <c r="R14" s="97"/>
      <c r="S14" s="8"/>
    </row>
    <row r="15" spans="1:20" ht="15" customHeight="1" x14ac:dyDescent="0.2">
      <c r="A15" s="9">
        <v>15</v>
      </c>
      <c r="B15" s="63"/>
      <c r="C15" s="63"/>
      <c r="D15" s="40"/>
      <c r="E15" s="40"/>
      <c r="F15" s="143" t="s">
        <v>300</v>
      </c>
      <c r="G15" s="40"/>
      <c r="H15" s="138"/>
      <c r="I15" s="138"/>
      <c r="J15" s="138"/>
      <c r="K15" s="138"/>
      <c r="L15" s="138"/>
      <c r="M15" s="138"/>
      <c r="N15" s="138"/>
      <c r="O15" s="138"/>
      <c r="P15" s="138"/>
      <c r="Q15" s="138"/>
      <c r="R15" s="138"/>
      <c r="S15" s="8"/>
    </row>
    <row r="16" spans="1:20" ht="15" customHeight="1" x14ac:dyDescent="0.2">
      <c r="A16" s="9">
        <v>16</v>
      </c>
      <c r="B16" s="63"/>
      <c r="C16" s="63"/>
      <c r="D16" s="40"/>
      <c r="E16" s="40"/>
      <c r="F16" s="143" t="s">
        <v>301</v>
      </c>
      <c r="G16" s="40"/>
      <c r="H16" s="138"/>
      <c r="I16" s="138"/>
      <c r="J16" s="138"/>
      <c r="K16" s="138"/>
      <c r="L16" s="138"/>
      <c r="M16" s="138"/>
      <c r="N16" s="138"/>
      <c r="O16" s="138"/>
      <c r="P16" s="138"/>
      <c r="Q16" s="138"/>
      <c r="R16" s="138"/>
      <c r="S16" s="8"/>
    </row>
    <row r="17" spans="1:20" ht="15" customHeight="1" thickBot="1" x14ac:dyDescent="0.25">
      <c r="A17" s="9">
        <v>17</v>
      </c>
      <c r="B17" s="63"/>
      <c r="C17" s="63"/>
      <c r="D17" s="40"/>
      <c r="E17" s="40"/>
      <c r="F17" s="143" t="s">
        <v>302</v>
      </c>
      <c r="G17" s="40"/>
      <c r="H17" s="138"/>
      <c r="I17" s="138"/>
      <c r="J17" s="138"/>
      <c r="K17" s="138"/>
      <c r="L17" s="138"/>
      <c r="M17" s="138"/>
      <c r="N17" s="138"/>
      <c r="O17" s="138"/>
      <c r="P17" s="138"/>
      <c r="Q17" s="138"/>
      <c r="R17" s="138"/>
      <c r="S17" s="8"/>
    </row>
    <row r="18" spans="1:20" ht="15" customHeight="1" thickBot="1" x14ac:dyDescent="0.25">
      <c r="A18" s="9">
        <v>18</v>
      </c>
      <c r="B18" s="63"/>
      <c r="C18" s="40"/>
      <c r="D18" s="63"/>
      <c r="E18" s="100"/>
      <c r="F18" s="100" t="s">
        <v>303</v>
      </c>
      <c r="G18" s="63"/>
      <c r="H18" s="136">
        <f>SUM(H15:H17)</f>
        <v>0</v>
      </c>
      <c r="I18" s="136">
        <f>SUM(I15:I17)</f>
        <v>0</v>
      </c>
      <c r="J18" s="136">
        <f t="shared" ref="J18:R18" si="0">SUM(J15:J17)</f>
        <v>0</v>
      </c>
      <c r="K18" s="136">
        <f t="shared" si="0"/>
        <v>0</v>
      </c>
      <c r="L18" s="136">
        <f t="shared" si="0"/>
        <v>0</v>
      </c>
      <c r="M18" s="136">
        <f t="shared" si="0"/>
        <v>0</v>
      </c>
      <c r="N18" s="136">
        <f t="shared" si="0"/>
        <v>0</v>
      </c>
      <c r="O18" s="136">
        <f t="shared" si="0"/>
        <v>0</v>
      </c>
      <c r="P18" s="136">
        <f t="shared" si="0"/>
        <v>0</v>
      </c>
      <c r="Q18" s="136">
        <f t="shared" si="0"/>
        <v>0</v>
      </c>
      <c r="R18" s="136">
        <f t="shared" si="0"/>
        <v>0</v>
      </c>
      <c r="S18" s="8"/>
    </row>
    <row r="19" spans="1:20" s="16" customFormat="1" ht="15" customHeight="1" thickBot="1" x14ac:dyDescent="0.25">
      <c r="A19" s="9">
        <v>19</v>
      </c>
      <c r="B19" s="63"/>
      <c r="C19" s="40"/>
      <c r="D19" s="63"/>
      <c r="E19" s="87" t="s">
        <v>458</v>
      </c>
      <c r="F19" s="100"/>
      <c r="G19" s="63"/>
      <c r="H19" s="136">
        <f>H10+H11+H12+H13+H18</f>
        <v>0</v>
      </c>
      <c r="I19" s="136">
        <f t="shared" ref="I19:R19" si="1">I10+I11+I12+I13+I18</f>
        <v>0</v>
      </c>
      <c r="J19" s="136">
        <f t="shared" si="1"/>
        <v>0</v>
      </c>
      <c r="K19" s="136">
        <f t="shared" si="1"/>
        <v>0</v>
      </c>
      <c r="L19" s="136">
        <f t="shared" si="1"/>
        <v>0</v>
      </c>
      <c r="M19" s="136">
        <f t="shared" si="1"/>
        <v>0</v>
      </c>
      <c r="N19" s="136">
        <f t="shared" si="1"/>
        <v>0</v>
      </c>
      <c r="O19" s="136">
        <f t="shared" si="1"/>
        <v>0</v>
      </c>
      <c r="P19" s="136">
        <f t="shared" si="1"/>
        <v>0</v>
      </c>
      <c r="Q19" s="136">
        <f t="shared" si="1"/>
        <v>0</v>
      </c>
      <c r="R19" s="136">
        <f t="shared" si="1"/>
        <v>0</v>
      </c>
      <c r="S19" s="8"/>
      <c r="T19" s="159"/>
    </row>
    <row r="20" spans="1:20" ht="15" customHeight="1" thickBot="1" x14ac:dyDescent="0.25">
      <c r="A20" s="9">
        <v>20</v>
      </c>
      <c r="B20" s="63"/>
      <c r="C20" s="40"/>
      <c r="D20" s="63"/>
      <c r="E20" s="63"/>
      <c r="F20" s="92" t="s">
        <v>383</v>
      </c>
      <c r="G20" s="63"/>
      <c r="H20" s="138"/>
      <c r="I20" s="138"/>
      <c r="J20" s="138"/>
      <c r="K20" s="138"/>
      <c r="L20" s="138"/>
      <c r="M20" s="138"/>
      <c r="N20" s="138"/>
      <c r="O20" s="138"/>
      <c r="P20" s="138"/>
      <c r="Q20" s="138"/>
      <c r="R20" s="138"/>
      <c r="S20" s="8"/>
    </row>
    <row r="21" spans="1:20" ht="15" customHeight="1" thickBot="1" x14ac:dyDescent="0.25">
      <c r="A21" s="9">
        <v>21</v>
      </c>
      <c r="B21" s="63"/>
      <c r="C21" s="87"/>
      <c r="D21" s="63"/>
      <c r="E21" s="87" t="s">
        <v>442</v>
      </c>
      <c r="F21" s="63"/>
      <c r="G21" s="63"/>
      <c r="H21" s="136">
        <f>H19+H20</f>
        <v>0</v>
      </c>
      <c r="I21" s="136">
        <f t="shared" ref="I21:R21" si="2">I19+I20</f>
        <v>0</v>
      </c>
      <c r="J21" s="136">
        <f t="shared" si="2"/>
        <v>0</v>
      </c>
      <c r="K21" s="136">
        <f t="shared" si="2"/>
        <v>0</v>
      </c>
      <c r="L21" s="136">
        <f t="shared" si="2"/>
        <v>0</v>
      </c>
      <c r="M21" s="136">
        <f t="shared" si="2"/>
        <v>0</v>
      </c>
      <c r="N21" s="136">
        <f t="shared" si="2"/>
        <v>0</v>
      </c>
      <c r="O21" s="136">
        <f t="shared" si="2"/>
        <v>0</v>
      </c>
      <c r="P21" s="136">
        <f t="shared" si="2"/>
        <v>0</v>
      </c>
      <c r="Q21" s="136">
        <f t="shared" si="2"/>
        <v>0</v>
      </c>
      <c r="R21" s="136">
        <f t="shared" si="2"/>
        <v>0</v>
      </c>
      <c r="S21" s="8"/>
    </row>
    <row r="22" spans="1:20" s="16" customFormat="1" ht="15" customHeight="1" x14ac:dyDescent="0.2">
      <c r="A22" s="9">
        <v>22</v>
      </c>
      <c r="B22" s="63"/>
      <c r="C22" s="87"/>
      <c r="D22" s="63"/>
      <c r="E22" s="63"/>
      <c r="F22" s="63"/>
      <c r="G22" s="63"/>
      <c r="H22" s="125"/>
      <c r="I22" s="125"/>
      <c r="J22" s="125"/>
      <c r="K22" s="125"/>
      <c r="L22" s="125"/>
      <c r="M22" s="125"/>
      <c r="N22" s="125"/>
      <c r="O22" s="125"/>
      <c r="P22" s="125"/>
      <c r="Q22" s="125"/>
      <c r="R22" s="125"/>
      <c r="S22" s="8"/>
      <c r="T22" s="159"/>
    </row>
    <row r="23" spans="1:20" s="16" customFormat="1" ht="15" customHeight="1" x14ac:dyDescent="0.2">
      <c r="A23" s="9">
        <v>23</v>
      </c>
      <c r="B23" s="63"/>
      <c r="C23" s="87"/>
      <c r="D23" s="93" t="s">
        <v>6</v>
      </c>
      <c r="E23" s="63"/>
      <c r="F23" s="92" t="s">
        <v>443</v>
      </c>
      <c r="G23" s="63"/>
      <c r="H23" s="138"/>
      <c r="I23" s="138"/>
      <c r="J23" s="138"/>
      <c r="K23" s="138"/>
      <c r="L23" s="138"/>
      <c r="M23" s="138"/>
      <c r="N23" s="138"/>
      <c r="O23" s="138"/>
      <c r="P23" s="138"/>
      <c r="Q23" s="138"/>
      <c r="R23" s="138"/>
      <c r="S23" s="8"/>
      <c r="T23" s="159"/>
    </row>
    <row r="24" spans="1:20" s="16" customFormat="1" ht="15" customHeight="1" x14ac:dyDescent="0.2">
      <c r="A24" s="9">
        <v>24</v>
      </c>
      <c r="B24" s="63"/>
      <c r="C24" s="93"/>
      <c r="D24" s="93" t="s">
        <v>5</v>
      </c>
      <c r="E24" s="40"/>
      <c r="F24" s="92" t="s">
        <v>460</v>
      </c>
      <c r="G24" s="40"/>
      <c r="H24" s="138"/>
      <c r="I24" s="138"/>
      <c r="J24" s="138"/>
      <c r="K24" s="138"/>
      <c r="L24" s="138"/>
      <c r="M24" s="138"/>
      <c r="N24" s="138"/>
      <c r="O24" s="138"/>
      <c r="P24" s="138"/>
      <c r="Q24" s="138"/>
      <c r="R24" s="138"/>
      <c r="S24" s="8"/>
      <c r="T24" s="159"/>
    </row>
    <row r="25" spans="1:20" s="16" customFormat="1" ht="15" customHeight="1" thickBot="1" x14ac:dyDescent="0.25">
      <c r="A25" s="9">
        <v>25</v>
      </c>
      <c r="B25" s="63"/>
      <c r="C25" s="63"/>
      <c r="D25" s="93" t="s">
        <v>6</v>
      </c>
      <c r="E25" s="40"/>
      <c r="F25" s="92" t="s">
        <v>444</v>
      </c>
      <c r="G25" s="40"/>
      <c r="H25" s="138"/>
      <c r="I25" s="138"/>
      <c r="J25" s="138"/>
      <c r="K25" s="138"/>
      <c r="L25" s="138"/>
      <c r="M25" s="138"/>
      <c r="N25" s="138"/>
      <c r="O25" s="138"/>
      <c r="P25" s="138"/>
      <c r="Q25" s="138"/>
      <c r="R25" s="138"/>
      <c r="S25" s="8"/>
      <c r="T25" s="159"/>
    </row>
    <row r="26" spans="1:20" s="16" customFormat="1" ht="15" customHeight="1" thickBot="1" x14ac:dyDescent="0.25">
      <c r="A26" s="9">
        <v>26</v>
      </c>
      <c r="B26" s="63"/>
      <c r="C26" s="63"/>
      <c r="D26" s="87"/>
      <c r="E26" s="87" t="s">
        <v>453</v>
      </c>
      <c r="F26" s="87"/>
      <c r="G26" s="87"/>
      <c r="H26" s="136">
        <f>H21+H23-H24+H25</f>
        <v>0</v>
      </c>
      <c r="I26" s="136">
        <f t="shared" ref="I26:R26" si="3">I21+I23-I24+I25</f>
        <v>0</v>
      </c>
      <c r="J26" s="136">
        <f t="shared" si="3"/>
        <v>0</v>
      </c>
      <c r="K26" s="136">
        <f t="shared" si="3"/>
        <v>0</v>
      </c>
      <c r="L26" s="136">
        <f t="shared" si="3"/>
        <v>0</v>
      </c>
      <c r="M26" s="136">
        <f t="shared" si="3"/>
        <v>0</v>
      </c>
      <c r="N26" s="136">
        <f t="shared" si="3"/>
        <v>0</v>
      </c>
      <c r="O26" s="136">
        <f t="shared" si="3"/>
        <v>0</v>
      </c>
      <c r="P26" s="136">
        <f t="shared" si="3"/>
        <v>0</v>
      </c>
      <c r="Q26" s="136">
        <f t="shared" si="3"/>
        <v>0</v>
      </c>
      <c r="R26" s="136">
        <f t="shared" si="3"/>
        <v>0</v>
      </c>
      <c r="S26" s="8"/>
      <c r="T26" s="159"/>
    </row>
    <row r="27" spans="1:20" s="16" customFormat="1" ht="15" customHeight="1" x14ac:dyDescent="0.2">
      <c r="A27" s="9">
        <v>27</v>
      </c>
      <c r="B27" s="63"/>
      <c r="C27" s="63"/>
      <c r="D27" s="87"/>
      <c r="E27" s="87"/>
      <c r="F27" s="87"/>
      <c r="G27" s="87"/>
      <c r="H27" s="97"/>
      <c r="I27" s="97"/>
      <c r="J27" s="97"/>
      <c r="K27" s="97"/>
      <c r="L27" s="97"/>
      <c r="M27" s="97"/>
      <c r="N27" s="97"/>
      <c r="O27" s="97"/>
      <c r="P27" s="97"/>
      <c r="Q27" s="97"/>
      <c r="R27" s="97"/>
      <c r="S27" s="8"/>
      <c r="T27" s="159"/>
    </row>
    <row r="28" spans="1:20" s="16" customFormat="1" ht="15" customHeight="1" x14ac:dyDescent="0.2">
      <c r="A28" s="9">
        <v>28</v>
      </c>
      <c r="B28" s="63"/>
      <c r="C28" s="63"/>
      <c r="D28" s="87"/>
      <c r="E28" s="87"/>
      <c r="F28" s="92" t="s">
        <v>362</v>
      </c>
      <c r="G28" s="87"/>
      <c r="H28" s="138"/>
      <c r="I28" s="138"/>
      <c r="J28" s="138"/>
      <c r="K28" s="138"/>
      <c r="L28" s="138"/>
      <c r="M28" s="138"/>
      <c r="N28" s="138"/>
      <c r="O28" s="138"/>
      <c r="P28" s="138"/>
      <c r="Q28" s="138"/>
      <c r="R28" s="138"/>
      <c r="S28" s="8"/>
      <c r="T28" s="159"/>
    </row>
    <row r="29" spans="1:20" s="16" customFormat="1" ht="15" customHeight="1" x14ac:dyDescent="0.2">
      <c r="A29" s="9">
        <v>29</v>
      </c>
      <c r="B29" s="63"/>
      <c r="C29" s="87"/>
      <c r="D29" s="63"/>
      <c r="E29" s="63"/>
      <c r="F29" s="63"/>
      <c r="G29" s="63"/>
      <c r="H29" s="89"/>
      <c r="I29" s="89"/>
      <c r="J29" s="89"/>
      <c r="K29" s="89"/>
      <c r="L29" s="89"/>
      <c r="M29" s="89"/>
      <c r="N29" s="89"/>
      <c r="O29" s="89"/>
      <c r="P29" s="89"/>
      <c r="Q29" s="89"/>
      <c r="R29" s="89"/>
      <c r="S29" s="8"/>
      <c r="T29" s="159"/>
    </row>
    <row r="30" spans="1:20" s="16" customFormat="1" ht="30" customHeight="1" x14ac:dyDescent="0.2">
      <c r="A30" s="9">
        <v>30</v>
      </c>
      <c r="B30" s="63"/>
      <c r="C30" s="63"/>
      <c r="D30" s="63"/>
      <c r="E30" s="63"/>
      <c r="F30" s="63"/>
      <c r="G30" s="63"/>
      <c r="H30" s="101" t="s">
        <v>10</v>
      </c>
      <c r="I30" s="101" t="s">
        <v>386</v>
      </c>
      <c r="J30" s="101" t="s">
        <v>387</v>
      </c>
      <c r="K30" s="101" t="s">
        <v>388</v>
      </c>
      <c r="L30" s="101" t="s">
        <v>389</v>
      </c>
      <c r="M30" s="101" t="s">
        <v>390</v>
      </c>
      <c r="N30" s="101" t="s">
        <v>391</v>
      </c>
      <c r="O30" s="101" t="s">
        <v>392</v>
      </c>
      <c r="P30" s="101" t="s">
        <v>393</v>
      </c>
      <c r="Q30" s="101" t="s">
        <v>394</v>
      </c>
      <c r="R30" s="101" t="s">
        <v>395</v>
      </c>
      <c r="S30" s="21"/>
      <c r="T30" s="159"/>
    </row>
    <row r="31" spans="1:20" s="16" customFormat="1" ht="18.75" customHeight="1" x14ac:dyDescent="0.2">
      <c r="A31" s="9">
        <v>31</v>
      </c>
      <c r="B31" s="94"/>
      <c r="C31" s="91"/>
      <c r="D31" s="63"/>
      <c r="E31" s="63"/>
      <c r="F31" s="63"/>
      <c r="G31" s="88" t="str">
        <f>IF(ISNUMBER(CoverSheet!$C$12),"for year ended","")</f>
        <v/>
      </c>
      <c r="H31" s="43" t="str">
        <f>IF(ISNUMBER(CoverSheet!$C$12),DATE(YEAR(CoverSheet!$C$12),MONTH(CoverSheet!$C$12),DAY(CoverSheet!$C$12))-1,"")</f>
        <v/>
      </c>
      <c r="I31" s="43" t="str">
        <f>IF(ISNUMBER(CoverSheet!$C$12),DATE(YEAR(CoverSheet!$C$12)+1,MONTH(CoverSheet!$C$12),DAY(CoverSheet!$C$12))-1,"")</f>
        <v/>
      </c>
      <c r="J31" s="43" t="str">
        <f>IF(ISNUMBER(CoverSheet!$C$12),DATE(YEAR(CoverSheet!$C$12)+2,MONTH(CoverSheet!$C$12),DAY(CoverSheet!$C$12))-1,"")</f>
        <v/>
      </c>
      <c r="K31" s="43" t="str">
        <f>IF(ISNUMBER(CoverSheet!$C$12),DATE(YEAR(CoverSheet!$C$12)+3,MONTH(CoverSheet!$C$12),DAY(CoverSheet!$C$12))-1,"")</f>
        <v/>
      </c>
      <c r="L31" s="43" t="str">
        <f>IF(ISNUMBER(CoverSheet!$C$12),DATE(YEAR(CoverSheet!$C$12)+4,MONTH(CoverSheet!$C$12),DAY(CoverSheet!$C$12))-1,"")</f>
        <v/>
      </c>
      <c r="M31" s="43" t="str">
        <f>IF(ISNUMBER(CoverSheet!$C$12),DATE(YEAR(CoverSheet!$C$12)+5,MONTH(CoverSheet!$C$12),DAY(CoverSheet!$C$12))-1,"")</f>
        <v/>
      </c>
      <c r="N31" s="43" t="str">
        <f>IF(ISNUMBER(CoverSheet!$C$12),DATE(YEAR(CoverSheet!$C$12)+6,MONTH(CoverSheet!$C$12),DAY(CoverSheet!$C$12))-1,"")</f>
        <v/>
      </c>
      <c r="O31" s="43" t="str">
        <f>IF(ISNUMBER(CoverSheet!$C$12),DATE(YEAR(CoverSheet!$C$12)+7,MONTH(CoverSheet!$C$12),DAY(CoverSheet!$C$12))-1,"")</f>
        <v/>
      </c>
      <c r="P31" s="43" t="str">
        <f>IF(ISNUMBER(CoverSheet!$C$12),DATE(YEAR(CoverSheet!$C$12)+8,MONTH(CoverSheet!$C$12),DAY(CoverSheet!$C$12))-1,"")</f>
        <v/>
      </c>
      <c r="Q31" s="43" t="str">
        <f>IF(ISNUMBER(CoverSheet!$C$12),DATE(YEAR(CoverSheet!$C$12)+9,MONTH(CoverSheet!$C$12),DAY(CoverSheet!$C$12))-1,"")</f>
        <v/>
      </c>
      <c r="R31" s="43" t="str">
        <f>IF(ISNUMBER(CoverSheet!$C$12),DATE(YEAR(CoverSheet!$C$12)+10,MONTH(CoverSheet!$C$12),DAY(CoverSheet!$C$12))-1,"")</f>
        <v/>
      </c>
      <c r="S31" s="21"/>
      <c r="T31" s="159"/>
    </row>
    <row r="32" spans="1:20" s="16" customFormat="1" ht="19.5" customHeight="1" x14ac:dyDescent="0.2">
      <c r="A32" s="9">
        <v>32</v>
      </c>
      <c r="B32" s="63"/>
      <c r="C32" s="99"/>
      <c r="D32" s="98"/>
      <c r="E32" s="63"/>
      <c r="F32" s="63"/>
      <c r="G32" s="18"/>
      <c r="H32" s="59" t="s">
        <v>403</v>
      </c>
      <c r="I32" s="63"/>
      <c r="J32" s="63"/>
      <c r="K32" s="63"/>
      <c r="L32" s="63"/>
      <c r="M32" s="63"/>
      <c r="N32" s="63"/>
      <c r="O32" s="63"/>
      <c r="P32" s="63"/>
      <c r="Q32" s="63"/>
      <c r="R32" s="59"/>
      <c r="S32" s="8"/>
      <c r="T32" s="159"/>
    </row>
    <row r="33" spans="1:20" s="16" customFormat="1" ht="15" customHeight="1" x14ac:dyDescent="0.2">
      <c r="A33" s="9">
        <v>33</v>
      </c>
      <c r="B33" s="63"/>
      <c r="C33" s="40"/>
      <c r="D33" s="63"/>
      <c r="E33" s="63"/>
      <c r="F33" s="40" t="s">
        <v>397</v>
      </c>
      <c r="G33" s="63"/>
      <c r="H33" s="133">
        <f t="shared" ref="H33:M33" si="4">H72</f>
        <v>0</v>
      </c>
      <c r="I33" s="133">
        <f t="shared" si="4"/>
        <v>0</v>
      </c>
      <c r="J33" s="133">
        <f t="shared" si="4"/>
        <v>0</v>
      </c>
      <c r="K33" s="133">
        <f t="shared" si="4"/>
        <v>0</v>
      </c>
      <c r="L33" s="133">
        <f t="shared" si="4"/>
        <v>0</v>
      </c>
      <c r="M33" s="133">
        <f t="shared" si="4"/>
        <v>0</v>
      </c>
      <c r="N33" s="138"/>
      <c r="O33" s="138"/>
      <c r="P33" s="138"/>
      <c r="Q33" s="138"/>
      <c r="R33" s="138"/>
      <c r="S33" s="8"/>
      <c r="T33" s="159" t="s">
        <v>465</v>
      </c>
    </row>
    <row r="34" spans="1:20" s="16" customFormat="1" ht="15" customHeight="1" x14ac:dyDescent="0.2">
      <c r="A34" s="9">
        <v>34</v>
      </c>
      <c r="B34" s="63"/>
      <c r="C34" s="40"/>
      <c r="D34" s="63"/>
      <c r="E34" s="63"/>
      <c r="F34" s="40" t="s">
        <v>298</v>
      </c>
      <c r="G34" s="63"/>
      <c r="H34" s="133">
        <f t="shared" ref="H34:M34" si="5">H81</f>
        <v>0</v>
      </c>
      <c r="I34" s="133">
        <f t="shared" si="5"/>
        <v>0</v>
      </c>
      <c r="J34" s="133">
        <f t="shared" si="5"/>
        <v>0</v>
      </c>
      <c r="K34" s="133">
        <f t="shared" si="5"/>
        <v>0</v>
      </c>
      <c r="L34" s="133">
        <f t="shared" si="5"/>
        <v>0</v>
      </c>
      <c r="M34" s="133">
        <f t="shared" si="5"/>
        <v>0</v>
      </c>
      <c r="N34" s="138"/>
      <c r="O34" s="138"/>
      <c r="P34" s="138"/>
      <c r="Q34" s="138"/>
      <c r="R34" s="138"/>
      <c r="S34" s="8"/>
      <c r="T34" s="159" t="s">
        <v>466</v>
      </c>
    </row>
    <row r="35" spans="1:20" s="16" customFormat="1" ht="15" customHeight="1" x14ac:dyDescent="0.2">
      <c r="A35" s="9">
        <v>35</v>
      </c>
      <c r="B35" s="63"/>
      <c r="C35" s="40"/>
      <c r="D35" s="63"/>
      <c r="E35" s="63"/>
      <c r="F35" s="40" t="s">
        <v>7</v>
      </c>
      <c r="G35" s="63"/>
      <c r="H35" s="133">
        <f t="shared" ref="H35:M35" si="6">H101</f>
        <v>0</v>
      </c>
      <c r="I35" s="133">
        <f t="shared" si="6"/>
        <v>0</v>
      </c>
      <c r="J35" s="133">
        <f t="shared" si="6"/>
        <v>0</v>
      </c>
      <c r="K35" s="133">
        <f t="shared" si="6"/>
        <v>0</v>
      </c>
      <c r="L35" s="133">
        <f t="shared" si="6"/>
        <v>0</v>
      </c>
      <c r="M35" s="133">
        <f t="shared" si="6"/>
        <v>0</v>
      </c>
      <c r="N35" s="138"/>
      <c r="O35" s="138"/>
      <c r="P35" s="138"/>
      <c r="Q35" s="138"/>
      <c r="R35" s="138"/>
      <c r="S35" s="8"/>
      <c r="T35" s="159" t="s">
        <v>467</v>
      </c>
    </row>
    <row r="36" spans="1:20" s="16" customFormat="1" ht="15" customHeight="1" x14ac:dyDescent="0.2">
      <c r="A36" s="9">
        <v>36</v>
      </c>
      <c r="B36" s="63"/>
      <c r="C36" s="40"/>
      <c r="D36" s="63"/>
      <c r="E36" s="63"/>
      <c r="F36" s="40" t="s">
        <v>299</v>
      </c>
      <c r="G36" s="63"/>
      <c r="H36" s="133">
        <f t="shared" ref="H36:M36" si="7">H113</f>
        <v>0</v>
      </c>
      <c r="I36" s="133">
        <f t="shared" si="7"/>
        <v>0</v>
      </c>
      <c r="J36" s="133">
        <f t="shared" si="7"/>
        <v>0</v>
      </c>
      <c r="K36" s="133">
        <f t="shared" si="7"/>
        <v>0</v>
      </c>
      <c r="L36" s="133">
        <f t="shared" si="7"/>
        <v>0</v>
      </c>
      <c r="M36" s="133">
        <f t="shared" si="7"/>
        <v>0</v>
      </c>
      <c r="N36" s="138"/>
      <c r="O36" s="138"/>
      <c r="P36" s="138"/>
      <c r="Q36" s="138"/>
      <c r="R36" s="138"/>
      <c r="S36" s="8"/>
      <c r="T36" s="159" t="s">
        <v>468</v>
      </c>
    </row>
    <row r="37" spans="1:20" s="16" customFormat="1" ht="15" customHeight="1" x14ac:dyDescent="0.2">
      <c r="A37" s="9">
        <v>37</v>
      </c>
      <c r="B37" s="63"/>
      <c r="C37" s="63"/>
      <c r="D37" s="104"/>
      <c r="E37" s="104"/>
      <c r="F37" s="105" t="s">
        <v>363</v>
      </c>
      <c r="G37" s="104"/>
      <c r="H37" s="97"/>
      <c r="I37" s="97"/>
      <c r="J37" s="97"/>
      <c r="K37" s="97"/>
      <c r="L37" s="97"/>
      <c r="M37" s="97"/>
      <c r="N37" s="97"/>
      <c r="O37" s="97"/>
      <c r="P37" s="97"/>
      <c r="Q37" s="97"/>
      <c r="R37" s="97"/>
      <c r="S37" s="8"/>
      <c r="T37" s="159"/>
    </row>
    <row r="38" spans="1:20" s="16" customFormat="1" ht="15" customHeight="1" x14ac:dyDescent="0.2">
      <c r="A38" s="9">
        <v>38</v>
      </c>
      <c r="B38" s="63"/>
      <c r="C38" s="63"/>
      <c r="D38" s="40"/>
      <c r="E38" s="40"/>
      <c r="F38" s="144" t="s">
        <v>300</v>
      </c>
      <c r="G38" s="40"/>
      <c r="H38" s="133">
        <f t="shared" ref="H38:M38" si="8">H125</f>
        <v>0</v>
      </c>
      <c r="I38" s="133">
        <f t="shared" si="8"/>
        <v>0</v>
      </c>
      <c r="J38" s="133">
        <f t="shared" si="8"/>
        <v>0</v>
      </c>
      <c r="K38" s="133">
        <f t="shared" si="8"/>
        <v>0</v>
      </c>
      <c r="L38" s="133">
        <f t="shared" si="8"/>
        <v>0</v>
      </c>
      <c r="M38" s="133">
        <f t="shared" si="8"/>
        <v>0</v>
      </c>
      <c r="N38" s="138"/>
      <c r="O38" s="138"/>
      <c r="P38" s="138"/>
      <c r="Q38" s="138"/>
      <c r="R38" s="138"/>
      <c r="S38" s="8"/>
      <c r="T38" s="159" t="s">
        <v>469</v>
      </c>
    </row>
    <row r="39" spans="1:20" s="16" customFormat="1" ht="15" customHeight="1" x14ac:dyDescent="0.2">
      <c r="A39" s="9">
        <v>39</v>
      </c>
      <c r="B39" s="63"/>
      <c r="C39" s="63"/>
      <c r="D39" s="40"/>
      <c r="E39" s="40"/>
      <c r="F39" s="143" t="s">
        <v>301</v>
      </c>
      <c r="G39" s="40"/>
      <c r="H39" s="133">
        <f t="shared" ref="H39:M39" si="9">H138</f>
        <v>0</v>
      </c>
      <c r="I39" s="133">
        <f t="shared" si="9"/>
        <v>0</v>
      </c>
      <c r="J39" s="133">
        <f t="shared" si="9"/>
        <v>0</v>
      </c>
      <c r="K39" s="133">
        <f t="shared" si="9"/>
        <v>0</v>
      </c>
      <c r="L39" s="133">
        <f t="shared" si="9"/>
        <v>0</v>
      </c>
      <c r="M39" s="133">
        <f t="shared" si="9"/>
        <v>0</v>
      </c>
      <c r="N39" s="138"/>
      <c r="O39" s="138"/>
      <c r="P39" s="138"/>
      <c r="Q39" s="138"/>
      <c r="R39" s="138"/>
      <c r="S39" s="8"/>
      <c r="T39" s="159" t="s">
        <v>470</v>
      </c>
    </row>
    <row r="40" spans="1:20" s="16" customFormat="1" ht="15" customHeight="1" thickBot="1" x14ac:dyDescent="0.25">
      <c r="A40" s="9">
        <v>40</v>
      </c>
      <c r="B40" s="63"/>
      <c r="C40" s="63"/>
      <c r="D40" s="40"/>
      <c r="E40" s="40"/>
      <c r="F40" s="143" t="s">
        <v>302</v>
      </c>
      <c r="G40" s="40"/>
      <c r="H40" s="133">
        <f t="shared" ref="H40:M40" si="10">H152</f>
        <v>0</v>
      </c>
      <c r="I40" s="133">
        <f t="shared" si="10"/>
        <v>0</v>
      </c>
      <c r="J40" s="133">
        <f t="shared" si="10"/>
        <v>0</v>
      </c>
      <c r="K40" s="133">
        <f t="shared" si="10"/>
        <v>0</v>
      </c>
      <c r="L40" s="133">
        <f t="shared" si="10"/>
        <v>0</v>
      </c>
      <c r="M40" s="133">
        <f t="shared" si="10"/>
        <v>0</v>
      </c>
      <c r="N40" s="138"/>
      <c r="O40" s="138"/>
      <c r="P40" s="138"/>
      <c r="Q40" s="138"/>
      <c r="R40" s="138"/>
      <c r="S40" s="8"/>
      <c r="T40" s="159" t="s">
        <v>471</v>
      </c>
    </row>
    <row r="41" spans="1:20" s="16" customFormat="1" ht="15" customHeight="1" thickBot="1" x14ac:dyDescent="0.25">
      <c r="A41" s="9">
        <v>41</v>
      </c>
      <c r="B41" s="63"/>
      <c r="C41" s="40"/>
      <c r="D41" s="63"/>
      <c r="E41" s="100"/>
      <c r="F41" s="100" t="s">
        <v>303</v>
      </c>
      <c r="G41" s="63"/>
      <c r="H41" s="136">
        <f>SUM(H38:H40)</f>
        <v>0</v>
      </c>
      <c r="I41" s="136">
        <f>SUM(I38:I40)</f>
        <v>0</v>
      </c>
      <c r="J41" s="136">
        <f t="shared" ref="J41:R41" si="11">SUM(J38:J40)</f>
        <v>0</v>
      </c>
      <c r="K41" s="136">
        <f t="shared" si="11"/>
        <v>0</v>
      </c>
      <c r="L41" s="136">
        <f t="shared" si="11"/>
        <v>0</v>
      </c>
      <c r="M41" s="136">
        <f t="shared" si="11"/>
        <v>0</v>
      </c>
      <c r="N41" s="136">
        <f t="shared" si="11"/>
        <v>0</v>
      </c>
      <c r="O41" s="136">
        <f t="shared" si="11"/>
        <v>0</v>
      </c>
      <c r="P41" s="136">
        <f t="shared" si="11"/>
        <v>0</v>
      </c>
      <c r="Q41" s="136">
        <f t="shared" si="11"/>
        <v>0</v>
      </c>
      <c r="R41" s="136">
        <f t="shared" si="11"/>
        <v>0</v>
      </c>
      <c r="S41" s="8"/>
      <c r="T41" s="159"/>
    </row>
    <row r="42" spans="1:20" s="16" customFormat="1" ht="15" customHeight="1" thickBot="1" x14ac:dyDescent="0.25">
      <c r="A42" s="9">
        <v>42</v>
      </c>
      <c r="B42" s="63"/>
      <c r="C42" s="40"/>
      <c r="D42" s="63"/>
      <c r="E42" s="87" t="s">
        <v>458</v>
      </c>
      <c r="F42" s="100"/>
      <c r="G42" s="63"/>
      <c r="H42" s="136">
        <f>H33+H34+H35+H36+H41</f>
        <v>0</v>
      </c>
      <c r="I42" s="136">
        <f t="shared" ref="I42:R42" si="12">I33+I34+I35+I36+I41</f>
        <v>0</v>
      </c>
      <c r="J42" s="136">
        <f t="shared" si="12"/>
        <v>0</v>
      </c>
      <c r="K42" s="136">
        <f t="shared" si="12"/>
        <v>0</v>
      </c>
      <c r="L42" s="136">
        <f t="shared" si="12"/>
        <v>0</v>
      </c>
      <c r="M42" s="136">
        <f t="shared" si="12"/>
        <v>0</v>
      </c>
      <c r="N42" s="136">
        <f t="shared" si="12"/>
        <v>0</v>
      </c>
      <c r="O42" s="136">
        <f t="shared" si="12"/>
        <v>0</v>
      </c>
      <c r="P42" s="136">
        <f t="shared" si="12"/>
        <v>0</v>
      </c>
      <c r="Q42" s="136">
        <f t="shared" si="12"/>
        <v>0</v>
      </c>
      <c r="R42" s="136">
        <f t="shared" si="12"/>
        <v>0</v>
      </c>
      <c r="S42" s="8"/>
      <c r="T42" s="159"/>
    </row>
    <row r="43" spans="1:20" s="16" customFormat="1" ht="15" customHeight="1" thickBot="1" x14ac:dyDescent="0.25">
      <c r="A43" s="9">
        <v>43</v>
      </c>
      <c r="B43" s="63"/>
      <c r="C43" s="40"/>
      <c r="D43" s="63"/>
      <c r="E43" s="63"/>
      <c r="F43" s="40" t="s">
        <v>383</v>
      </c>
      <c r="G43" s="63"/>
      <c r="H43" s="133">
        <f t="shared" ref="H43:M43" si="13">H179</f>
        <v>0</v>
      </c>
      <c r="I43" s="133">
        <f t="shared" si="13"/>
        <v>0</v>
      </c>
      <c r="J43" s="133">
        <f t="shared" si="13"/>
        <v>0</v>
      </c>
      <c r="K43" s="133">
        <f t="shared" si="13"/>
        <v>0</v>
      </c>
      <c r="L43" s="133">
        <f t="shared" si="13"/>
        <v>0</v>
      </c>
      <c r="M43" s="133">
        <f t="shared" si="13"/>
        <v>0</v>
      </c>
      <c r="N43" s="139"/>
      <c r="O43" s="138"/>
      <c r="P43" s="138"/>
      <c r="Q43" s="138"/>
      <c r="R43" s="138"/>
      <c r="S43" s="8"/>
      <c r="T43" s="159" t="s">
        <v>472</v>
      </c>
    </row>
    <row r="44" spans="1:20" s="16" customFormat="1" ht="15" customHeight="1" thickBot="1" x14ac:dyDescent="0.25">
      <c r="A44" s="9">
        <v>44</v>
      </c>
      <c r="B44" s="63"/>
      <c r="C44" s="87"/>
      <c r="D44" s="63"/>
      <c r="E44" s="87" t="s">
        <v>442</v>
      </c>
      <c r="F44" s="63"/>
      <c r="G44" s="63"/>
      <c r="H44" s="136">
        <f>H42+H43</f>
        <v>0</v>
      </c>
      <c r="I44" s="136">
        <f t="shared" ref="I44:R44" si="14">I42+I43</f>
        <v>0</v>
      </c>
      <c r="J44" s="136">
        <f t="shared" si="14"/>
        <v>0</v>
      </c>
      <c r="K44" s="136">
        <f t="shared" si="14"/>
        <v>0</v>
      </c>
      <c r="L44" s="136">
        <f t="shared" si="14"/>
        <v>0</v>
      </c>
      <c r="M44" s="136">
        <f t="shared" si="14"/>
        <v>0</v>
      </c>
      <c r="N44" s="136">
        <f t="shared" si="14"/>
        <v>0</v>
      </c>
      <c r="O44" s="136">
        <f t="shared" si="14"/>
        <v>0</v>
      </c>
      <c r="P44" s="136">
        <f t="shared" si="14"/>
        <v>0</v>
      </c>
      <c r="Q44" s="136">
        <f t="shared" si="14"/>
        <v>0</v>
      </c>
      <c r="R44" s="136">
        <f t="shared" si="14"/>
        <v>0</v>
      </c>
      <c r="S44" s="8"/>
      <c r="T44" s="159"/>
    </row>
    <row r="45" spans="1:20" s="16" customFormat="1" ht="30" customHeight="1" x14ac:dyDescent="0.25">
      <c r="A45" s="9">
        <v>45</v>
      </c>
      <c r="B45" s="63"/>
      <c r="C45" s="99"/>
      <c r="D45" s="60" t="s">
        <v>454</v>
      </c>
      <c r="E45" s="99"/>
      <c r="F45" s="63"/>
      <c r="G45" s="63"/>
      <c r="H45" s="63"/>
      <c r="I45" s="63"/>
      <c r="J45" s="63"/>
      <c r="K45" s="63"/>
      <c r="L45" s="63"/>
      <c r="M45" s="63"/>
      <c r="N45" s="63"/>
      <c r="O45" s="63"/>
      <c r="P45" s="63"/>
      <c r="Q45" s="63"/>
      <c r="R45" s="63"/>
      <c r="S45" s="8"/>
      <c r="T45" s="159"/>
    </row>
    <row r="46" spans="1:20" s="16" customFormat="1" ht="15" customHeight="1" x14ac:dyDescent="0.2">
      <c r="A46" s="9">
        <v>46</v>
      </c>
      <c r="B46" s="63"/>
      <c r="C46" s="40"/>
      <c r="D46" s="63"/>
      <c r="E46" s="63"/>
      <c r="F46" s="40" t="s">
        <v>304</v>
      </c>
      <c r="G46" s="63"/>
      <c r="H46" s="138"/>
      <c r="I46" s="138"/>
      <c r="J46" s="138"/>
      <c r="K46" s="138"/>
      <c r="L46" s="138"/>
      <c r="M46" s="138"/>
      <c r="N46" s="138"/>
      <c r="O46" s="138"/>
      <c r="P46" s="138"/>
      <c r="Q46" s="138"/>
      <c r="R46" s="138"/>
      <c r="S46" s="8"/>
      <c r="T46" s="159"/>
    </row>
    <row r="47" spans="1:20" s="121" customFormat="1" ht="15" customHeight="1" x14ac:dyDescent="0.2">
      <c r="A47" s="9"/>
      <c r="B47" s="63"/>
      <c r="C47" s="40"/>
      <c r="D47" s="63"/>
      <c r="E47" s="63"/>
      <c r="F47" s="40"/>
      <c r="G47" s="63"/>
      <c r="H47" s="63"/>
      <c r="I47" s="63"/>
      <c r="J47" s="40"/>
      <c r="K47" s="63"/>
      <c r="L47" s="63"/>
      <c r="M47" s="63"/>
      <c r="N47" s="40"/>
      <c r="O47" s="63"/>
      <c r="P47" s="63"/>
      <c r="Q47" s="63"/>
      <c r="R47" s="63"/>
      <c r="S47" s="8"/>
      <c r="T47" s="159"/>
    </row>
    <row r="48" spans="1:20" s="16" customFormat="1" ht="32.25" customHeight="1" x14ac:dyDescent="0.25">
      <c r="A48" s="9">
        <v>54</v>
      </c>
      <c r="B48" s="63"/>
      <c r="C48" s="63"/>
      <c r="D48" s="63"/>
      <c r="E48" s="63"/>
      <c r="F48" s="63"/>
      <c r="G48" s="63"/>
      <c r="H48" s="101" t="s">
        <v>10</v>
      </c>
      <c r="I48" s="101" t="s">
        <v>386</v>
      </c>
      <c r="J48" s="101" t="s">
        <v>387</v>
      </c>
      <c r="K48" s="101" t="s">
        <v>388</v>
      </c>
      <c r="L48" s="101" t="s">
        <v>389</v>
      </c>
      <c r="M48" s="101" t="s">
        <v>390</v>
      </c>
      <c r="N48" s="80" t="s">
        <v>391</v>
      </c>
      <c r="O48" s="42" t="s">
        <v>392</v>
      </c>
      <c r="P48" s="42" t="s">
        <v>393</v>
      </c>
      <c r="Q48" s="42" t="s">
        <v>394</v>
      </c>
      <c r="R48" s="42" t="s">
        <v>395</v>
      </c>
      <c r="S48" s="21"/>
      <c r="T48" s="159"/>
    </row>
    <row r="49" spans="1:20" s="16" customFormat="1" ht="15" customHeight="1" x14ac:dyDescent="0.2">
      <c r="A49" s="9">
        <v>55</v>
      </c>
      <c r="B49" s="94"/>
      <c r="C49" s="91"/>
      <c r="D49" s="63"/>
      <c r="E49" s="63"/>
      <c r="F49" s="63"/>
      <c r="G49" s="88" t="str">
        <f>IF(ISNUMBER(CoverSheet!$C$12),"for year ended","")</f>
        <v/>
      </c>
      <c r="H49" s="43" t="str">
        <f>IF(ISNUMBER(CoverSheet!$C$12),DATE(YEAR(CoverSheet!$C$12),MONTH(CoverSheet!$C$12),DAY(CoverSheet!$C$12))-1,"")</f>
        <v/>
      </c>
      <c r="I49" s="43" t="str">
        <f>IF(ISNUMBER(CoverSheet!$C$12),DATE(YEAR(CoverSheet!$C$12)+1,MONTH(CoverSheet!$C$12),DAY(CoverSheet!$C$12))-1,"")</f>
        <v/>
      </c>
      <c r="J49" s="43" t="str">
        <f>IF(ISNUMBER(CoverSheet!$C$12),DATE(YEAR(CoverSheet!$C$12)+2,MONTH(CoverSheet!$C$12),DAY(CoverSheet!$C$12))-1,"")</f>
        <v/>
      </c>
      <c r="K49" s="43" t="str">
        <f>IF(ISNUMBER(CoverSheet!$C$12),DATE(YEAR(CoverSheet!$C$12)+3,MONTH(CoverSheet!$C$12),DAY(CoverSheet!$C$12))-1,"")</f>
        <v/>
      </c>
      <c r="L49" s="43" t="str">
        <f>IF(ISNUMBER(CoverSheet!$C$12),DATE(YEAR(CoverSheet!$C$12)+4,MONTH(CoverSheet!$C$12),DAY(CoverSheet!$C$12))-1,"")</f>
        <v/>
      </c>
      <c r="M49" s="43" t="str">
        <f>IF(ISNUMBER(CoverSheet!$C$12),DATE(YEAR(CoverSheet!$C$12)+5,MONTH(CoverSheet!$C$12),DAY(CoverSheet!$C$12))-1,"")</f>
        <v/>
      </c>
      <c r="N49" s="43" t="str">
        <f>IF(ISNUMBER(CoverSheet!$C$12),DATE(YEAR(CoverSheet!$C$12)+6,MONTH(CoverSheet!$C$12),DAY(CoverSheet!$C$12))-1,"")</f>
        <v/>
      </c>
      <c r="O49" s="43" t="str">
        <f>IF(ISNUMBER(CoverSheet!$C$12),DATE(YEAR(CoverSheet!$C$12)+7,MONTH(CoverSheet!$C$12),DAY(CoverSheet!$C$12))-1,"")</f>
        <v/>
      </c>
      <c r="P49" s="43" t="str">
        <f>IF(ISNUMBER(CoverSheet!$C$12),DATE(YEAR(CoverSheet!$C$12)+8,MONTH(CoverSheet!$C$12),DAY(CoverSheet!$C$12))-1,"")</f>
        <v/>
      </c>
      <c r="Q49" s="43" t="str">
        <f>IF(ISNUMBER(CoverSheet!$C$12),DATE(YEAR(CoverSheet!$C$12)+9,MONTH(CoverSheet!$C$12),DAY(CoverSheet!$C$12))-1,"")</f>
        <v/>
      </c>
      <c r="R49" s="43" t="str">
        <f>IF(ISNUMBER(CoverSheet!$C$12),DATE(YEAR(CoverSheet!$C$12)+10,MONTH(CoverSheet!$C$12),DAY(CoverSheet!$C$12))-1,"")</f>
        <v/>
      </c>
      <c r="S49" s="21"/>
      <c r="T49" s="159"/>
    </row>
    <row r="50" spans="1:20" s="16" customFormat="1" ht="21" customHeight="1" x14ac:dyDescent="0.25">
      <c r="A50" s="9">
        <v>56</v>
      </c>
      <c r="B50" s="63"/>
      <c r="C50" s="99"/>
      <c r="D50" s="79" t="s">
        <v>405</v>
      </c>
      <c r="E50" s="63"/>
      <c r="F50" s="63"/>
      <c r="G50" s="63"/>
      <c r="H50" s="106" t="s">
        <v>404</v>
      </c>
      <c r="I50" s="63"/>
      <c r="J50" s="63"/>
      <c r="K50" s="63"/>
      <c r="L50" s="63"/>
      <c r="M50" s="63"/>
      <c r="N50" s="78"/>
      <c r="O50" s="7"/>
      <c r="P50" s="7"/>
      <c r="Q50" s="7"/>
      <c r="R50" s="7"/>
      <c r="S50" s="8"/>
      <c r="T50" s="159"/>
    </row>
    <row r="51" spans="1:20" s="16" customFormat="1" ht="15" customHeight="1" x14ac:dyDescent="0.2">
      <c r="A51" s="9">
        <v>57</v>
      </c>
      <c r="B51" s="63"/>
      <c r="C51" s="40"/>
      <c r="D51" s="63"/>
      <c r="E51" s="63"/>
      <c r="F51" s="40" t="s">
        <v>397</v>
      </c>
      <c r="G51" s="63"/>
      <c r="H51" s="133">
        <f t="shared" ref="H51:R51" si="15">H10-H33</f>
        <v>0</v>
      </c>
      <c r="I51" s="133">
        <f t="shared" si="15"/>
        <v>0</v>
      </c>
      <c r="J51" s="133">
        <f t="shared" si="15"/>
        <v>0</v>
      </c>
      <c r="K51" s="133">
        <f t="shared" si="15"/>
        <v>0</v>
      </c>
      <c r="L51" s="133">
        <f t="shared" si="15"/>
        <v>0</v>
      </c>
      <c r="M51" s="133">
        <f t="shared" si="15"/>
        <v>0</v>
      </c>
      <c r="N51" s="133">
        <f t="shared" si="15"/>
        <v>0</v>
      </c>
      <c r="O51" s="133">
        <f t="shared" si="15"/>
        <v>0</v>
      </c>
      <c r="P51" s="133">
        <f t="shared" si="15"/>
        <v>0</v>
      </c>
      <c r="Q51" s="133">
        <f t="shared" si="15"/>
        <v>0</v>
      </c>
      <c r="R51" s="133">
        <f t="shared" si="15"/>
        <v>0</v>
      </c>
      <c r="S51" s="8"/>
      <c r="T51" s="159"/>
    </row>
    <row r="52" spans="1:20" s="16" customFormat="1" ht="15" customHeight="1" x14ac:dyDescent="0.2">
      <c r="A52" s="9">
        <v>58</v>
      </c>
      <c r="B52" s="63"/>
      <c r="C52" s="40"/>
      <c r="D52" s="63"/>
      <c r="E52" s="63"/>
      <c r="F52" s="40" t="s">
        <v>298</v>
      </c>
      <c r="G52" s="63"/>
      <c r="H52" s="133">
        <f t="shared" ref="H52:R52" si="16">H11-H34</f>
        <v>0</v>
      </c>
      <c r="I52" s="133">
        <f t="shared" si="16"/>
        <v>0</v>
      </c>
      <c r="J52" s="133">
        <f t="shared" si="16"/>
        <v>0</v>
      </c>
      <c r="K52" s="133">
        <f t="shared" si="16"/>
        <v>0</v>
      </c>
      <c r="L52" s="133">
        <f t="shared" si="16"/>
        <v>0</v>
      </c>
      <c r="M52" s="133">
        <f t="shared" si="16"/>
        <v>0</v>
      </c>
      <c r="N52" s="133">
        <f t="shared" si="16"/>
        <v>0</v>
      </c>
      <c r="O52" s="133">
        <f t="shared" si="16"/>
        <v>0</v>
      </c>
      <c r="P52" s="133">
        <f t="shared" si="16"/>
        <v>0</v>
      </c>
      <c r="Q52" s="133">
        <f t="shared" si="16"/>
        <v>0</v>
      </c>
      <c r="R52" s="133">
        <f t="shared" si="16"/>
        <v>0</v>
      </c>
      <c r="S52" s="8"/>
      <c r="T52" s="159"/>
    </row>
    <row r="53" spans="1:20" s="16" customFormat="1" ht="15" customHeight="1" x14ac:dyDescent="0.2">
      <c r="A53" s="9">
        <v>59</v>
      </c>
      <c r="B53" s="63"/>
      <c r="C53" s="40"/>
      <c r="D53" s="63"/>
      <c r="E53" s="63"/>
      <c r="F53" s="40" t="s">
        <v>7</v>
      </c>
      <c r="G53" s="63"/>
      <c r="H53" s="133">
        <f t="shared" ref="H53:R53" si="17">H12-H35</f>
        <v>0</v>
      </c>
      <c r="I53" s="133">
        <f t="shared" si="17"/>
        <v>0</v>
      </c>
      <c r="J53" s="133">
        <f t="shared" si="17"/>
        <v>0</v>
      </c>
      <c r="K53" s="133">
        <f t="shared" si="17"/>
        <v>0</v>
      </c>
      <c r="L53" s="133">
        <f t="shared" si="17"/>
        <v>0</v>
      </c>
      <c r="M53" s="133">
        <f t="shared" si="17"/>
        <v>0</v>
      </c>
      <c r="N53" s="133">
        <f t="shared" si="17"/>
        <v>0</v>
      </c>
      <c r="O53" s="133">
        <f t="shared" si="17"/>
        <v>0</v>
      </c>
      <c r="P53" s="133">
        <f t="shared" si="17"/>
        <v>0</v>
      </c>
      <c r="Q53" s="133">
        <f t="shared" si="17"/>
        <v>0</v>
      </c>
      <c r="R53" s="133">
        <f t="shared" si="17"/>
        <v>0</v>
      </c>
      <c r="S53" s="8"/>
      <c r="T53" s="159"/>
    </row>
    <row r="54" spans="1:20" s="16" customFormat="1" ht="15" customHeight="1" x14ac:dyDescent="0.2">
      <c r="A54" s="9">
        <v>60</v>
      </c>
      <c r="B54" s="63"/>
      <c r="C54" s="40"/>
      <c r="D54" s="63"/>
      <c r="E54" s="63"/>
      <c r="F54" s="40" t="s">
        <v>299</v>
      </c>
      <c r="G54" s="63"/>
      <c r="H54" s="133">
        <f t="shared" ref="H54:R54" si="18">H13-H36</f>
        <v>0</v>
      </c>
      <c r="I54" s="133">
        <f t="shared" si="18"/>
        <v>0</v>
      </c>
      <c r="J54" s="133">
        <f t="shared" si="18"/>
        <v>0</v>
      </c>
      <c r="K54" s="133">
        <f t="shared" si="18"/>
        <v>0</v>
      </c>
      <c r="L54" s="133">
        <f t="shared" si="18"/>
        <v>0</v>
      </c>
      <c r="M54" s="133">
        <f t="shared" si="18"/>
        <v>0</v>
      </c>
      <c r="N54" s="133">
        <f t="shared" si="18"/>
        <v>0</v>
      </c>
      <c r="O54" s="133">
        <f t="shared" si="18"/>
        <v>0</v>
      </c>
      <c r="P54" s="133">
        <f t="shared" si="18"/>
        <v>0</v>
      </c>
      <c r="Q54" s="133">
        <f t="shared" si="18"/>
        <v>0</v>
      </c>
      <c r="R54" s="133">
        <f t="shared" si="18"/>
        <v>0</v>
      </c>
      <c r="S54" s="8"/>
      <c r="T54" s="159"/>
    </row>
    <row r="55" spans="1:20" s="16" customFormat="1" ht="15" customHeight="1" x14ac:dyDescent="0.25">
      <c r="A55" s="9">
        <v>61</v>
      </c>
      <c r="B55" s="63"/>
      <c r="C55" s="63"/>
      <c r="D55" s="104"/>
      <c r="E55" s="104"/>
      <c r="F55" s="105" t="s">
        <v>363</v>
      </c>
      <c r="G55" s="104"/>
      <c r="H55" s="97"/>
      <c r="I55" s="97"/>
      <c r="J55" s="97"/>
      <c r="K55" s="97"/>
      <c r="L55" s="97"/>
      <c r="M55" s="97"/>
      <c r="N55" s="131"/>
      <c r="O55" s="123"/>
      <c r="P55" s="123"/>
      <c r="Q55" s="123"/>
      <c r="R55" s="123"/>
      <c r="S55" s="8"/>
      <c r="T55" s="159"/>
    </row>
    <row r="56" spans="1:20" s="16" customFormat="1" ht="15" customHeight="1" x14ac:dyDescent="0.2">
      <c r="A56" s="9">
        <v>62</v>
      </c>
      <c r="B56" s="63"/>
      <c r="C56" s="63"/>
      <c r="D56" s="40"/>
      <c r="E56" s="40"/>
      <c r="F56" s="143" t="s">
        <v>300</v>
      </c>
      <c r="G56" s="40"/>
      <c r="H56" s="133">
        <f t="shared" ref="H56:R56" si="19">H15-H38</f>
        <v>0</v>
      </c>
      <c r="I56" s="133">
        <f t="shared" si="19"/>
        <v>0</v>
      </c>
      <c r="J56" s="133">
        <f t="shared" si="19"/>
        <v>0</v>
      </c>
      <c r="K56" s="133">
        <f t="shared" si="19"/>
        <v>0</v>
      </c>
      <c r="L56" s="133">
        <f t="shared" si="19"/>
        <v>0</v>
      </c>
      <c r="M56" s="133">
        <f t="shared" si="19"/>
        <v>0</v>
      </c>
      <c r="N56" s="133">
        <f t="shared" si="19"/>
        <v>0</v>
      </c>
      <c r="O56" s="133">
        <f t="shared" si="19"/>
        <v>0</v>
      </c>
      <c r="P56" s="133">
        <f t="shared" si="19"/>
        <v>0</v>
      </c>
      <c r="Q56" s="133">
        <f t="shared" si="19"/>
        <v>0</v>
      </c>
      <c r="R56" s="133">
        <f t="shared" si="19"/>
        <v>0</v>
      </c>
      <c r="S56" s="8"/>
      <c r="T56" s="159"/>
    </row>
    <row r="57" spans="1:20" s="16" customFormat="1" ht="15" customHeight="1" x14ac:dyDescent="0.2">
      <c r="A57" s="9">
        <v>63</v>
      </c>
      <c r="B57" s="63"/>
      <c r="C57" s="63"/>
      <c r="D57" s="40"/>
      <c r="E57" s="40"/>
      <c r="F57" s="143" t="s">
        <v>301</v>
      </c>
      <c r="G57" s="40"/>
      <c r="H57" s="133">
        <f t="shared" ref="H57:R57" si="20">H16-H39</f>
        <v>0</v>
      </c>
      <c r="I57" s="133">
        <f t="shared" si="20"/>
        <v>0</v>
      </c>
      <c r="J57" s="133">
        <f t="shared" si="20"/>
        <v>0</v>
      </c>
      <c r="K57" s="133">
        <f t="shared" si="20"/>
        <v>0</v>
      </c>
      <c r="L57" s="133">
        <f t="shared" si="20"/>
        <v>0</v>
      </c>
      <c r="M57" s="133">
        <f t="shared" si="20"/>
        <v>0</v>
      </c>
      <c r="N57" s="133">
        <f t="shared" si="20"/>
        <v>0</v>
      </c>
      <c r="O57" s="133">
        <f t="shared" si="20"/>
        <v>0</v>
      </c>
      <c r="P57" s="133">
        <f t="shared" si="20"/>
        <v>0</v>
      </c>
      <c r="Q57" s="133">
        <f t="shared" si="20"/>
        <v>0</v>
      </c>
      <c r="R57" s="133">
        <f t="shared" si="20"/>
        <v>0</v>
      </c>
      <c r="S57" s="8"/>
      <c r="T57" s="159"/>
    </row>
    <row r="58" spans="1:20" s="16" customFormat="1" ht="15" customHeight="1" thickBot="1" x14ac:dyDescent="0.25">
      <c r="A58" s="9">
        <v>64</v>
      </c>
      <c r="B58" s="63"/>
      <c r="C58" s="63"/>
      <c r="D58" s="40"/>
      <c r="E58" s="40"/>
      <c r="F58" s="143" t="s">
        <v>302</v>
      </c>
      <c r="G58" s="40"/>
      <c r="H58" s="133">
        <f t="shared" ref="H58:R58" si="21">H17-H40</f>
        <v>0</v>
      </c>
      <c r="I58" s="133">
        <f t="shared" si="21"/>
        <v>0</v>
      </c>
      <c r="J58" s="133">
        <f t="shared" si="21"/>
        <v>0</v>
      </c>
      <c r="K58" s="133">
        <f t="shared" si="21"/>
        <v>0</v>
      </c>
      <c r="L58" s="133">
        <f t="shared" si="21"/>
        <v>0</v>
      </c>
      <c r="M58" s="133">
        <f t="shared" si="21"/>
        <v>0</v>
      </c>
      <c r="N58" s="133">
        <f t="shared" si="21"/>
        <v>0</v>
      </c>
      <c r="O58" s="133">
        <f t="shared" si="21"/>
        <v>0</v>
      </c>
      <c r="P58" s="133">
        <f t="shared" si="21"/>
        <v>0</v>
      </c>
      <c r="Q58" s="133">
        <f t="shared" si="21"/>
        <v>0</v>
      </c>
      <c r="R58" s="133">
        <f t="shared" si="21"/>
        <v>0</v>
      </c>
      <c r="S58" s="8"/>
      <c r="T58" s="159"/>
    </row>
    <row r="59" spans="1:20" s="16" customFormat="1" ht="15" customHeight="1" thickBot="1" x14ac:dyDescent="0.25">
      <c r="A59" s="9">
        <v>65</v>
      </c>
      <c r="B59" s="63"/>
      <c r="C59" s="40"/>
      <c r="D59" s="63"/>
      <c r="E59" s="107"/>
      <c r="F59" s="107" t="s">
        <v>303</v>
      </c>
      <c r="G59" s="63"/>
      <c r="H59" s="136">
        <f>H18-H41</f>
        <v>0</v>
      </c>
      <c r="I59" s="136">
        <f t="shared" ref="I59:R59" si="22">I18-I41</f>
        <v>0</v>
      </c>
      <c r="J59" s="136">
        <f t="shared" si="22"/>
        <v>0</v>
      </c>
      <c r="K59" s="136">
        <f t="shared" si="22"/>
        <v>0</v>
      </c>
      <c r="L59" s="136">
        <f t="shared" si="22"/>
        <v>0</v>
      </c>
      <c r="M59" s="136">
        <f t="shared" si="22"/>
        <v>0</v>
      </c>
      <c r="N59" s="136">
        <f t="shared" si="22"/>
        <v>0</v>
      </c>
      <c r="O59" s="136">
        <f t="shared" si="22"/>
        <v>0</v>
      </c>
      <c r="P59" s="136">
        <f t="shared" si="22"/>
        <v>0</v>
      </c>
      <c r="Q59" s="136">
        <f t="shared" si="22"/>
        <v>0</v>
      </c>
      <c r="R59" s="136">
        <f t="shared" si="22"/>
        <v>0</v>
      </c>
      <c r="S59" s="8"/>
      <c r="T59" s="159"/>
    </row>
    <row r="60" spans="1:20" s="16" customFormat="1" ht="15" customHeight="1" thickBot="1" x14ac:dyDescent="0.25">
      <c r="A60" s="9">
        <v>66</v>
      </c>
      <c r="B60" s="63"/>
      <c r="C60" s="40"/>
      <c r="D60" s="63"/>
      <c r="E60" s="87" t="s">
        <v>458</v>
      </c>
      <c r="F60" s="107"/>
      <c r="G60" s="63"/>
      <c r="H60" s="136">
        <f>H19-H42</f>
        <v>0</v>
      </c>
      <c r="I60" s="136">
        <f t="shared" ref="I60:R60" si="23">I19-I42</f>
        <v>0</v>
      </c>
      <c r="J60" s="136">
        <f t="shared" si="23"/>
        <v>0</v>
      </c>
      <c r="K60" s="136">
        <f t="shared" si="23"/>
        <v>0</v>
      </c>
      <c r="L60" s="136">
        <f t="shared" si="23"/>
        <v>0</v>
      </c>
      <c r="M60" s="136">
        <f t="shared" si="23"/>
        <v>0</v>
      </c>
      <c r="N60" s="136">
        <f t="shared" si="23"/>
        <v>0</v>
      </c>
      <c r="O60" s="136">
        <f t="shared" si="23"/>
        <v>0</v>
      </c>
      <c r="P60" s="136">
        <f t="shared" si="23"/>
        <v>0</v>
      </c>
      <c r="Q60" s="136">
        <f t="shared" si="23"/>
        <v>0</v>
      </c>
      <c r="R60" s="136">
        <f t="shared" si="23"/>
        <v>0</v>
      </c>
      <c r="S60" s="8"/>
      <c r="T60" s="159"/>
    </row>
    <row r="61" spans="1:20" s="16" customFormat="1" ht="15" customHeight="1" thickBot="1" x14ac:dyDescent="0.25">
      <c r="A61" s="9">
        <v>67</v>
      </c>
      <c r="B61" s="63"/>
      <c r="C61" s="40"/>
      <c r="D61" s="63"/>
      <c r="E61" s="63"/>
      <c r="F61" s="40" t="s">
        <v>383</v>
      </c>
      <c r="G61" s="63"/>
      <c r="H61" s="133">
        <f t="shared" ref="H61:R61" si="24">H20-H43</f>
        <v>0</v>
      </c>
      <c r="I61" s="133">
        <f t="shared" si="24"/>
        <v>0</v>
      </c>
      <c r="J61" s="133">
        <f t="shared" si="24"/>
        <v>0</v>
      </c>
      <c r="K61" s="133">
        <f t="shared" si="24"/>
        <v>0</v>
      </c>
      <c r="L61" s="133">
        <f t="shared" si="24"/>
        <v>0</v>
      </c>
      <c r="M61" s="133">
        <f t="shared" si="24"/>
        <v>0</v>
      </c>
      <c r="N61" s="133">
        <f t="shared" si="24"/>
        <v>0</v>
      </c>
      <c r="O61" s="133">
        <f t="shared" si="24"/>
        <v>0</v>
      </c>
      <c r="P61" s="133">
        <f t="shared" si="24"/>
        <v>0</v>
      </c>
      <c r="Q61" s="133">
        <f t="shared" si="24"/>
        <v>0</v>
      </c>
      <c r="R61" s="133">
        <f t="shared" si="24"/>
        <v>0</v>
      </c>
      <c r="S61" s="8"/>
      <c r="T61" s="159"/>
    </row>
    <row r="62" spans="1:20" s="16" customFormat="1" ht="15" customHeight="1" thickBot="1" x14ac:dyDescent="0.25">
      <c r="A62" s="9">
        <v>68</v>
      </c>
      <c r="B62" s="63"/>
      <c r="C62" s="87"/>
      <c r="D62" s="63"/>
      <c r="E62" s="87" t="s">
        <v>442</v>
      </c>
      <c r="F62" s="63"/>
      <c r="G62" s="63"/>
      <c r="H62" s="136">
        <f>H21-H44</f>
        <v>0</v>
      </c>
      <c r="I62" s="136">
        <f t="shared" ref="I62:R62" si="25">I21-I44</f>
        <v>0</v>
      </c>
      <c r="J62" s="136">
        <f t="shared" si="25"/>
        <v>0</v>
      </c>
      <c r="K62" s="136">
        <f t="shared" si="25"/>
        <v>0</v>
      </c>
      <c r="L62" s="136">
        <f t="shared" si="25"/>
        <v>0</v>
      </c>
      <c r="M62" s="136">
        <f t="shared" si="25"/>
        <v>0</v>
      </c>
      <c r="N62" s="136">
        <f t="shared" si="25"/>
        <v>0</v>
      </c>
      <c r="O62" s="136">
        <f t="shared" si="25"/>
        <v>0</v>
      </c>
      <c r="P62" s="136">
        <f t="shared" si="25"/>
        <v>0</v>
      </c>
      <c r="Q62" s="136">
        <f t="shared" si="25"/>
        <v>0</v>
      </c>
      <c r="R62" s="136">
        <f t="shared" si="25"/>
        <v>0</v>
      </c>
      <c r="S62" s="8"/>
      <c r="T62" s="159"/>
    </row>
    <row r="63" spans="1:20" ht="33.75" customHeight="1" x14ac:dyDescent="0.25">
      <c r="A63" s="9">
        <v>69</v>
      </c>
      <c r="B63" s="63"/>
      <c r="C63" s="63"/>
      <c r="D63" s="63"/>
      <c r="E63" s="63"/>
      <c r="F63" s="63"/>
      <c r="G63" s="63"/>
      <c r="H63" s="101" t="s">
        <v>10</v>
      </c>
      <c r="I63" s="101" t="s">
        <v>386</v>
      </c>
      <c r="J63" s="101" t="s">
        <v>387</v>
      </c>
      <c r="K63" s="101" t="s">
        <v>388</v>
      </c>
      <c r="L63" s="101" t="s">
        <v>389</v>
      </c>
      <c r="M63" s="101" t="s">
        <v>390</v>
      </c>
      <c r="N63" s="78"/>
      <c r="O63" s="7"/>
      <c r="P63" s="7"/>
      <c r="Q63" s="7"/>
      <c r="R63" s="7"/>
      <c r="S63" s="8"/>
    </row>
    <row r="64" spans="1:20" s="16" customFormat="1" ht="15" customHeight="1" x14ac:dyDescent="0.3">
      <c r="A64" s="9">
        <v>70</v>
      </c>
      <c r="B64" s="94"/>
      <c r="C64" s="56" t="s">
        <v>401</v>
      </c>
      <c r="D64" s="63"/>
      <c r="E64" s="63"/>
      <c r="F64" s="63"/>
      <c r="G64" s="88" t="str">
        <f>IF(ISNUMBER(CoverSheet!$C$12),"for year ended","")</f>
        <v/>
      </c>
      <c r="H64" s="43" t="str">
        <f>IF(ISNUMBER(CoverSheet!$C$12),DATE(YEAR(CoverSheet!$C$12),MONTH(CoverSheet!$C$12),DAY(CoverSheet!$C$12))-1,"")</f>
        <v/>
      </c>
      <c r="I64" s="43" t="str">
        <f>IF(ISNUMBER(CoverSheet!$C$12),DATE(YEAR(CoverSheet!$C$12)+1,MONTH(CoverSheet!$C$12),DAY(CoverSheet!$C$12))-1,"")</f>
        <v/>
      </c>
      <c r="J64" s="43" t="str">
        <f>IF(ISNUMBER(CoverSheet!$C$12),DATE(YEAR(CoverSheet!$C$12)+2,MONTH(CoverSheet!$C$12),DAY(CoverSheet!$C$12))-1,"")</f>
        <v/>
      </c>
      <c r="K64" s="43" t="str">
        <f>IF(ISNUMBER(CoverSheet!$C$12),DATE(YEAR(CoverSheet!$C$12)+3,MONTH(CoverSheet!$C$12),DAY(CoverSheet!$C$12))-1,"")</f>
        <v/>
      </c>
      <c r="L64" s="43" t="str">
        <f>IF(ISNUMBER(CoverSheet!$C$12),DATE(YEAR(CoverSheet!$C$12)+4,MONTH(CoverSheet!$C$12),DAY(CoverSheet!$C$12))-1,"")</f>
        <v/>
      </c>
      <c r="M64" s="43" t="str">
        <f>IF(ISNUMBER(CoverSheet!$C$12),DATE(YEAR(CoverSheet!$C$12)+5,MONTH(CoverSheet!$C$12),DAY(CoverSheet!$C$12))-1,"")</f>
        <v/>
      </c>
      <c r="N64" s="78"/>
      <c r="O64" s="7"/>
      <c r="P64" s="7"/>
      <c r="Q64" s="7"/>
      <c r="R64" s="7"/>
      <c r="S64" s="8"/>
      <c r="T64" s="159"/>
    </row>
    <row r="65" spans="1:20" ht="26.25" customHeight="1" x14ac:dyDescent="0.25">
      <c r="A65" s="9">
        <v>71</v>
      </c>
      <c r="B65" s="63"/>
      <c r="C65" s="87"/>
      <c r="D65" s="63"/>
      <c r="E65" s="63"/>
      <c r="F65" s="108" t="s">
        <v>439</v>
      </c>
      <c r="G65" s="63"/>
      <c r="H65" s="59" t="s">
        <v>403</v>
      </c>
      <c r="I65" s="63"/>
      <c r="J65" s="63"/>
      <c r="K65" s="63"/>
      <c r="L65" s="63"/>
      <c r="M65" s="109"/>
      <c r="N65" s="78"/>
      <c r="O65" s="7"/>
      <c r="P65" s="7"/>
      <c r="Q65" s="7"/>
      <c r="R65" s="7"/>
      <c r="S65" s="8"/>
    </row>
    <row r="66" spans="1:20" ht="15" customHeight="1" x14ac:dyDescent="0.25">
      <c r="A66" s="9">
        <v>72</v>
      </c>
      <c r="B66" s="63"/>
      <c r="C66" s="63"/>
      <c r="D66" s="63"/>
      <c r="E66" s="63"/>
      <c r="F66" s="186" t="s">
        <v>399</v>
      </c>
      <c r="G66" s="63"/>
      <c r="H66" s="134"/>
      <c r="I66" s="138"/>
      <c r="J66" s="138"/>
      <c r="K66" s="138"/>
      <c r="L66" s="138"/>
      <c r="M66" s="138"/>
      <c r="N66" s="78"/>
      <c r="O66" s="7"/>
      <c r="P66" s="7"/>
      <c r="Q66" s="7"/>
      <c r="R66" s="7"/>
      <c r="S66" s="8"/>
    </row>
    <row r="67" spans="1:20" ht="15" customHeight="1" x14ac:dyDescent="0.25">
      <c r="A67" s="9">
        <v>73</v>
      </c>
      <c r="B67" s="63"/>
      <c r="C67" s="87"/>
      <c r="D67" s="63"/>
      <c r="E67" s="63"/>
      <c r="F67" s="186" t="s">
        <v>399</v>
      </c>
      <c r="G67" s="63"/>
      <c r="H67" s="134"/>
      <c r="I67" s="138"/>
      <c r="J67" s="138"/>
      <c r="K67" s="138"/>
      <c r="L67" s="138"/>
      <c r="M67" s="138"/>
      <c r="N67" s="78"/>
      <c r="O67" s="7"/>
      <c r="P67" s="7"/>
      <c r="Q67" s="7"/>
      <c r="R67" s="7"/>
      <c r="S67" s="8"/>
    </row>
    <row r="68" spans="1:20" ht="15" customHeight="1" x14ac:dyDescent="0.25">
      <c r="A68" s="9">
        <v>74</v>
      </c>
      <c r="B68" s="63"/>
      <c r="C68" s="87"/>
      <c r="D68" s="63"/>
      <c r="E68" s="63"/>
      <c r="F68" s="186" t="s">
        <v>399</v>
      </c>
      <c r="G68" s="63"/>
      <c r="H68" s="134"/>
      <c r="I68" s="138"/>
      <c r="J68" s="138"/>
      <c r="K68" s="138"/>
      <c r="L68" s="138"/>
      <c r="M68" s="138"/>
      <c r="N68" s="78"/>
      <c r="O68" s="7"/>
      <c r="P68" s="7"/>
      <c r="Q68" s="7"/>
      <c r="R68" s="7"/>
      <c r="S68" s="8"/>
    </row>
    <row r="69" spans="1:20" ht="15" customHeight="1" x14ac:dyDescent="0.25">
      <c r="A69" s="9">
        <v>75</v>
      </c>
      <c r="B69" s="63"/>
      <c r="C69" s="63"/>
      <c r="D69" s="63"/>
      <c r="E69" s="63"/>
      <c r="F69" s="186" t="s">
        <v>399</v>
      </c>
      <c r="G69" s="63"/>
      <c r="H69" s="134"/>
      <c r="I69" s="138"/>
      <c r="J69" s="138"/>
      <c r="K69" s="138"/>
      <c r="L69" s="138"/>
      <c r="M69" s="138"/>
      <c r="N69" s="78"/>
      <c r="O69" s="7"/>
      <c r="P69" s="7"/>
      <c r="Q69" s="7"/>
      <c r="R69" s="7"/>
      <c r="S69" s="8"/>
    </row>
    <row r="70" spans="1:20" ht="15" customHeight="1" x14ac:dyDescent="0.25">
      <c r="A70" s="9">
        <v>76</v>
      </c>
      <c r="B70" s="63"/>
      <c r="C70" s="63"/>
      <c r="D70" s="63"/>
      <c r="E70" s="63"/>
      <c r="F70" s="186" t="s">
        <v>399</v>
      </c>
      <c r="G70" s="63"/>
      <c r="H70" s="134"/>
      <c r="I70" s="138"/>
      <c r="J70" s="138"/>
      <c r="K70" s="138"/>
      <c r="L70" s="138"/>
      <c r="M70" s="138"/>
      <c r="N70" s="78"/>
      <c r="O70" s="7"/>
      <c r="P70" s="7"/>
      <c r="Q70" s="7"/>
      <c r="R70" s="7"/>
      <c r="S70" s="8"/>
    </row>
    <row r="71" spans="1:20" ht="15" customHeight="1" thickBot="1" x14ac:dyDescent="0.3">
      <c r="A71" s="9">
        <v>77</v>
      </c>
      <c r="B71" s="63"/>
      <c r="C71" s="96"/>
      <c r="D71" s="63"/>
      <c r="E71" s="63"/>
      <c r="F71" s="96" t="s">
        <v>501</v>
      </c>
      <c r="G71" s="63"/>
      <c r="H71" s="97" t="s">
        <v>8</v>
      </c>
      <c r="I71" s="97" t="s">
        <v>8</v>
      </c>
      <c r="J71" s="97" t="s">
        <v>8</v>
      </c>
      <c r="K71" s="97" t="s">
        <v>8</v>
      </c>
      <c r="L71" s="97" t="s">
        <v>8</v>
      </c>
      <c r="M71" s="97" t="s">
        <v>8</v>
      </c>
      <c r="N71" s="78"/>
      <c r="O71" s="7"/>
      <c r="P71" s="7"/>
      <c r="Q71" s="7"/>
      <c r="R71" s="7"/>
      <c r="S71" s="8"/>
    </row>
    <row r="72" spans="1:20" ht="15" customHeight="1" thickBot="1" x14ac:dyDescent="0.3">
      <c r="A72" s="9">
        <v>78</v>
      </c>
      <c r="B72" s="63"/>
      <c r="C72" s="87"/>
      <c r="D72" s="63"/>
      <c r="E72" s="87" t="s">
        <v>445</v>
      </c>
      <c r="F72" s="87"/>
      <c r="G72" s="63"/>
      <c r="H72" s="136">
        <f t="shared" ref="H72:M72" si="26">SUM(H66:H70)</f>
        <v>0</v>
      </c>
      <c r="I72" s="136">
        <f t="shared" si="26"/>
        <v>0</v>
      </c>
      <c r="J72" s="136">
        <f t="shared" si="26"/>
        <v>0</v>
      </c>
      <c r="K72" s="136">
        <f t="shared" si="26"/>
        <v>0</v>
      </c>
      <c r="L72" s="136">
        <f t="shared" si="26"/>
        <v>0</v>
      </c>
      <c r="M72" s="136">
        <f t="shared" si="26"/>
        <v>0</v>
      </c>
      <c r="N72" s="78"/>
      <c r="O72" s="7"/>
      <c r="P72" s="7"/>
      <c r="Q72" s="7"/>
      <c r="R72" s="7"/>
      <c r="S72" s="8"/>
      <c r="T72" s="159" t="s">
        <v>473</v>
      </c>
    </row>
    <row r="73" spans="1:20" ht="15" customHeight="1" thickBot="1" x14ac:dyDescent="0.3">
      <c r="A73" s="9">
        <v>79</v>
      </c>
      <c r="B73" s="63"/>
      <c r="C73" s="93"/>
      <c r="D73" s="93" t="s">
        <v>5</v>
      </c>
      <c r="E73" s="40"/>
      <c r="F73" s="127" t="s">
        <v>415</v>
      </c>
      <c r="G73" s="40"/>
      <c r="H73" s="138"/>
      <c r="I73" s="138"/>
      <c r="J73" s="138"/>
      <c r="K73" s="138"/>
      <c r="L73" s="138"/>
      <c r="M73" s="138"/>
      <c r="N73" s="78"/>
      <c r="O73" s="7"/>
      <c r="P73" s="7"/>
      <c r="Q73" s="7"/>
      <c r="R73" s="7"/>
      <c r="S73" s="8"/>
    </row>
    <row r="74" spans="1:20" ht="15" customHeight="1" thickBot="1" x14ac:dyDescent="0.3">
      <c r="A74" s="9">
        <v>80</v>
      </c>
      <c r="B74" s="63"/>
      <c r="C74" s="87"/>
      <c r="D74" s="63"/>
      <c r="E74" s="87" t="s">
        <v>400</v>
      </c>
      <c r="F74" s="87"/>
      <c r="G74" s="63"/>
      <c r="H74" s="136">
        <f t="shared" ref="H74:M74" si="27">H72-H73</f>
        <v>0</v>
      </c>
      <c r="I74" s="136">
        <f t="shared" si="27"/>
        <v>0</v>
      </c>
      <c r="J74" s="136">
        <f t="shared" si="27"/>
        <v>0</v>
      </c>
      <c r="K74" s="136">
        <f t="shared" si="27"/>
        <v>0</v>
      </c>
      <c r="L74" s="136">
        <f t="shared" si="27"/>
        <v>0</v>
      </c>
      <c r="M74" s="136">
        <f t="shared" si="27"/>
        <v>0</v>
      </c>
      <c r="N74" s="78"/>
      <c r="O74" s="7"/>
      <c r="P74" s="7"/>
      <c r="Q74" s="7"/>
      <c r="R74" s="7"/>
      <c r="S74" s="8"/>
    </row>
    <row r="75" spans="1:20" s="16" customFormat="1" ht="30" customHeight="1" x14ac:dyDescent="0.3">
      <c r="A75" s="9">
        <v>81</v>
      </c>
      <c r="B75" s="94"/>
      <c r="C75" s="56" t="s">
        <v>364</v>
      </c>
      <c r="D75" s="63"/>
      <c r="E75" s="63"/>
      <c r="F75" s="63"/>
      <c r="G75" s="63"/>
      <c r="H75" s="97"/>
      <c r="I75" s="97"/>
      <c r="J75" s="97"/>
      <c r="K75" s="97"/>
      <c r="L75" s="97"/>
      <c r="M75" s="97"/>
      <c r="N75" s="78"/>
      <c r="O75" s="7"/>
      <c r="P75" s="7"/>
      <c r="Q75" s="7"/>
      <c r="R75" s="7"/>
      <c r="S75" s="8"/>
      <c r="T75" s="159"/>
    </row>
    <row r="76" spans="1:20" ht="15" customHeight="1" x14ac:dyDescent="0.25">
      <c r="A76" s="9">
        <v>82</v>
      </c>
      <c r="B76" s="63"/>
      <c r="C76" s="40"/>
      <c r="D76" s="63"/>
      <c r="E76" s="63"/>
      <c r="F76" s="40" t="s">
        <v>305</v>
      </c>
      <c r="G76" s="63"/>
      <c r="H76" s="138"/>
      <c r="I76" s="138"/>
      <c r="J76" s="138"/>
      <c r="K76" s="138"/>
      <c r="L76" s="138"/>
      <c r="M76" s="138"/>
      <c r="N76" s="78"/>
      <c r="O76" s="7"/>
      <c r="P76" s="7"/>
      <c r="Q76" s="7"/>
      <c r="R76" s="7"/>
      <c r="S76" s="8"/>
    </row>
    <row r="77" spans="1:20" ht="15" customHeight="1" x14ac:dyDescent="0.25">
      <c r="A77" s="9">
        <v>83</v>
      </c>
      <c r="B77" s="63"/>
      <c r="C77" s="40"/>
      <c r="D77" s="63"/>
      <c r="E77" s="63"/>
      <c r="F77" s="40" t="s">
        <v>306</v>
      </c>
      <c r="G77" s="63"/>
      <c r="H77" s="138"/>
      <c r="I77" s="138"/>
      <c r="J77" s="138"/>
      <c r="K77" s="138"/>
      <c r="L77" s="138"/>
      <c r="M77" s="138"/>
      <c r="N77" s="78"/>
      <c r="O77" s="7"/>
      <c r="P77" s="7"/>
      <c r="Q77" s="7"/>
      <c r="R77" s="7"/>
      <c r="S77" s="8"/>
    </row>
    <row r="78" spans="1:20" ht="15" customHeight="1" x14ac:dyDescent="0.25">
      <c r="A78" s="9">
        <v>84</v>
      </c>
      <c r="B78" s="63"/>
      <c r="C78" s="40"/>
      <c r="D78" s="63"/>
      <c r="E78" s="63"/>
      <c r="F78" s="40" t="s">
        <v>307</v>
      </c>
      <c r="G78" s="63"/>
      <c r="H78" s="138"/>
      <c r="I78" s="138"/>
      <c r="J78" s="138"/>
      <c r="K78" s="138"/>
      <c r="L78" s="138"/>
      <c r="M78" s="138"/>
      <c r="N78" s="78"/>
      <c r="O78" s="7"/>
      <c r="P78" s="7"/>
      <c r="Q78" s="7"/>
      <c r="R78" s="7"/>
      <c r="S78" s="8"/>
    </row>
    <row r="79" spans="1:20" ht="15" customHeight="1" x14ac:dyDescent="0.25">
      <c r="A79" s="9">
        <v>85</v>
      </c>
      <c r="B79" s="63"/>
      <c r="C79" s="40"/>
      <c r="D79" s="63"/>
      <c r="E79" s="63"/>
      <c r="F79" s="40" t="s">
        <v>308</v>
      </c>
      <c r="G79" s="63"/>
      <c r="H79" s="138"/>
      <c r="I79" s="138"/>
      <c r="J79" s="138"/>
      <c r="K79" s="138"/>
      <c r="L79" s="138"/>
      <c r="M79" s="138"/>
      <c r="N79" s="78"/>
      <c r="O79" s="7"/>
      <c r="P79" s="7"/>
      <c r="Q79" s="7"/>
      <c r="R79" s="7"/>
      <c r="S79" s="8"/>
    </row>
    <row r="80" spans="1:20" ht="15" customHeight="1" thickBot="1" x14ac:dyDescent="0.3">
      <c r="A80" s="9">
        <v>86</v>
      </c>
      <c r="B80" s="63"/>
      <c r="C80" s="40"/>
      <c r="D80" s="63"/>
      <c r="E80" s="63"/>
      <c r="F80" s="40" t="s">
        <v>309</v>
      </c>
      <c r="G80" s="63"/>
      <c r="H80" s="138"/>
      <c r="I80" s="138"/>
      <c r="J80" s="138"/>
      <c r="K80" s="138"/>
      <c r="L80" s="138"/>
      <c r="M80" s="138"/>
      <c r="N80" s="78"/>
      <c r="O80" s="7"/>
      <c r="P80" s="7"/>
      <c r="Q80" s="7"/>
      <c r="R80" s="7"/>
      <c r="S80" s="8"/>
    </row>
    <row r="81" spans="1:21" ht="15" customHeight="1" thickBot="1" x14ac:dyDescent="0.3">
      <c r="A81" s="9">
        <v>87</v>
      </c>
      <c r="B81" s="63"/>
      <c r="C81" s="87"/>
      <c r="D81" s="63"/>
      <c r="E81" s="87" t="s">
        <v>455</v>
      </c>
      <c r="F81" s="63"/>
      <c r="G81" s="63"/>
      <c r="H81" s="136">
        <f t="shared" ref="H81:M81" si="28">SUM(H76:H80)</f>
        <v>0</v>
      </c>
      <c r="I81" s="136">
        <f t="shared" si="28"/>
        <v>0</v>
      </c>
      <c r="J81" s="136">
        <f t="shared" si="28"/>
        <v>0</v>
      </c>
      <c r="K81" s="136">
        <f t="shared" si="28"/>
        <v>0</v>
      </c>
      <c r="L81" s="136">
        <f t="shared" si="28"/>
        <v>0</v>
      </c>
      <c r="M81" s="136">
        <f t="shared" si="28"/>
        <v>0</v>
      </c>
      <c r="N81" s="78"/>
      <c r="O81" s="7"/>
      <c r="P81" s="7"/>
      <c r="Q81" s="7"/>
      <c r="R81" s="7"/>
      <c r="S81" s="8"/>
      <c r="T81" s="159" t="s">
        <v>474</v>
      </c>
    </row>
    <row r="82" spans="1:21" s="16" customFormat="1" ht="15" customHeight="1" thickBot="1" x14ac:dyDescent="0.3">
      <c r="A82" s="9">
        <v>88</v>
      </c>
      <c r="B82" s="63"/>
      <c r="C82" s="93"/>
      <c r="D82" s="93" t="s">
        <v>5</v>
      </c>
      <c r="E82" s="40"/>
      <c r="F82" s="127" t="s">
        <v>411</v>
      </c>
      <c r="G82" s="40"/>
      <c r="H82" s="138"/>
      <c r="I82" s="138"/>
      <c r="J82" s="138"/>
      <c r="K82" s="138"/>
      <c r="L82" s="138"/>
      <c r="M82" s="138"/>
      <c r="N82" s="78"/>
      <c r="O82" s="7"/>
      <c r="P82" s="7"/>
      <c r="Q82" s="7"/>
      <c r="R82" s="7"/>
      <c r="S82" s="8"/>
      <c r="T82" s="159"/>
    </row>
    <row r="83" spans="1:21" s="16" customFormat="1" ht="15" customHeight="1" thickBot="1" x14ac:dyDescent="0.3">
      <c r="A83" s="9">
        <v>89</v>
      </c>
      <c r="B83" s="63"/>
      <c r="C83" s="87"/>
      <c r="D83" s="63"/>
      <c r="E83" s="87" t="s">
        <v>412</v>
      </c>
      <c r="F83" s="87"/>
      <c r="G83" s="63"/>
      <c r="H83" s="136">
        <f t="shared" ref="H83:M83" si="29">H81-H82</f>
        <v>0</v>
      </c>
      <c r="I83" s="136">
        <f t="shared" si="29"/>
        <v>0</v>
      </c>
      <c r="J83" s="136">
        <f t="shared" si="29"/>
        <v>0</v>
      </c>
      <c r="K83" s="136">
        <f t="shared" si="29"/>
        <v>0</v>
      </c>
      <c r="L83" s="136">
        <f t="shared" si="29"/>
        <v>0</v>
      </c>
      <c r="M83" s="136">
        <f t="shared" si="29"/>
        <v>0</v>
      </c>
      <c r="N83" s="78"/>
      <c r="O83" s="7"/>
      <c r="P83" s="7"/>
      <c r="Q83" s="7"/>
      <c r="R83" s="7"/>
      <c r="S83" s="8"/>
      <c r="T83" s="159"/>
    </row>
    <row r="84" spans="1:21" s="121" customFormat="1" ht="15" customHeight="1" x14ac:dyDescent="0.25">
      <c r="A84" s="9"/>
      <c r="B84" s="63"/>
      <c r="C84" s="87"/>
      <c r="D84" s="63"/>
      <c r="E84" s="87"/>
      <c r="F84" s="87"/>
      <c r="G84" s="63"/>
      <c r="H84" s="31"/>
      <c r="I84" s="31"/>
      <c r="J84" s="31"/>
      <c r="K84" s="31"/>
      <c r="L84" s="31"/>
      <c r="M84" s="31"/>
      <c r="N84" s="78"/>
      <c r="O84" s="7"/>
      <c r="P84" s="7"/>
      <c r="Q84" s="7"/>
      <c r="R84" s="7"/>
      <c r="S84" s="8"/>
      <c r="T84" s="159"/>
    </row>
    <row r="85" spans="1:21" s="16" customFormat="1" ht="33.75" customHeight="1" x14ac:dyDescent="0.2">
      <c r="A85" s="9">
        <v>97</v>
      </c>
      <c r="B85" s="63"/>
      <c r="C85" s="63"/>
      <c r="D85" s="63"/>
      <c r="E85" s="63"/>
      <c r="F85" s="63"/>
      <c r="G85" s="63"/>
      <c r="H85" s="101" t="s">
        <v>10</v>
      </c>
      <c r="I85" s="101" t="s">
        <v>386</v>
      </c>
      <c r="J85" s="101" t="s">
        <v>387</v>
      </c>
      <c r="K85" s="101" t="s">
        <v>388</v>
      </c>
      <c r="L85" s="101" t="s">
        <v>389</v>
      </c>
      <c r="M85" s="101" t="s">
        <v>390</v>
      </c>
      <c r="N85" s="7"/>
      <c r="O85" s="7"/>
      <c r="P85" s="7"/>
      <c r="Q85" s="7"/>
      <c r="R85" s="7"/>
      <c r="S85" s="8"/>
      <c r="T85" s="159"/>
      <c r="U85" s="25"/>
    </row>
    <row r="86" spans="1:21" s="16" customFormat="1" ht="30" customHeight="1" x14ac:dyDescent="0.3">
      <c r="A86" s="9">
        <v>98</v>
      </c>
      <c r="B86" s="94"/>
      <c r="C86" s="56" t="s">
        <v>365</v>
      </c>
      <c r="D86" s="63"/>
      <c r="E86" s="63"/>
      <c r="F86" s="63"/>
      <c r="G86" s="128" t="str">
        <f>IF(ISNUMBER(CoverSheet!$C$12),"for year ended","")</f>
        <v/>
      </c>
      <c r="H86" s="129" t="str">
        <f>IF(ISNUMBER(CoverSheet!$C$12),DATE(YEAR(CoverSheet!$C$12),MONTH(CoverSheet!$C$12),DAY(CoverSheet!$C$12))-1,"")</f>
        <v/>
      </c>
      <c r="I86" s="129" t="str">
        <f>IF(ISNUMBER(CoverSheet!$C$12),DATE(YEAR(CoverSheet!$C$12)+1,MONTH(CoverSheet!$C$12),DAY(CoverSheet!$C$12))-1,"")</f>
        <v/>
      </c>
      <c r="J86" s="129" t="str">
        <f>IF(ISNUMBER(CoverSheet!$C$12),DATE(YEAR(CoverSheet!$C$12)+2,MONTH(CoverSheet!$C$12),DAY(CoverSheet!$C$12))-1,"")</f>
        <v/>
      </c>
      <c r="K86" s="129" t="str">
        <f>IF(ISNUMBER(CoverSheet!$C$12),DATE(YEAR(CoverSheet!$C$12)+3,MONTH(CoverSheet!$C$12),DAY(CoverSheet!$C$12))-1,"")</f>
        <v/>
      </c>
      <c r="L86" s="129" t="str">
        <f>IF(ISNUMBER(CoverSheet!$C$12),DATE(YEAR(CoverSheet!$C$12)+4,MONTH(CoverSheet!$C$12),DAY(CoverSheet!$C$12))-1,"")</f>
        <v/>
      </c>
      <c r="M86" s="129" t="str">
        <f>IF(ISNUMBER(CoverSheet!$C$12),DATE(YEAR(CoverSheet!$C$12)+5,MONTH(CoverSheet!$C$12),DAY(CoverSheet!$C$12))-1,"")</f>
        <v/>
      </c>
      <c r="N86" s="7"/>
      <c r="O86" s="7"/>
      <c r="P86" s="7"/>
      <c r="Q86" s="7"/>
      <c r="R86" s="7"/>
      <c r="S86" s="8"/>
      <c r="T86" s="159"/>
      <c r="U86" s="25"/>
    </row>
    <row r="87" spans="1:21" s="167" customFormat="1" ht="18.75" x14ac:dyDescent="0.3">
      <c r="A87" s="9"/>
      <c r="B87" s="94"/>
      <c r="C87" s="56"/>
      <c r="D87" s="124"/>
      <c r="E87" s="124"/>
      <c r="F87" s="124"/>
      <c r="G87" s="128"/>
      <c r="H87" s="211" t="s">
        <v>403</v>
      </c>
      <c r="I87" s="211"/>
      <c r="J87" s="129"/>
      <c r="K87" s="129"/>
      <c r="L87" s="129"/>
      <c r="M87" s="129"/>
      <c r="N87" s="7"/>
      <c r="O87" s="7"/>
      <c r="P87" s="7"/>
      <c r="Q87" s="7"/>
      <c r="R87" s="7"/>
      <c r="S87" s="8"/>
      <c r="T87" s="159"/>
      <c r="U87" s="25"/>
    </row>
    <row r="88" spans="1:21" ht="15" customHeight="1" x14ac:dyDescent="0.2">
      <c r="A88" s="9">
        <v>99</v>
      </c>
      <c r="B88" s="63"/>
      <c r="C88" s="40"/>
      <c r="D88" s="63"/>
      <c r="E88" s="63"/>
      <c r="F88" s="40" t="s">
        <v>305</v>
      </c>
      <c r="G88" s="63"/>
      <c r="H88" s="138"/>
      <c r="I88" s="138"/>
      <c r="J88" s="138"/>
      <c r="K88" s="138"/>
      <c r="L88" s="138"/>
      <c r="M88" s="138"/>
      <c r="N88" s="7"/>
      <c r="O88" s="7"/>
      <c r="P88" s="7"/>
      <c r="Q88" s="7"/>
      <c r="R88" s="7"/>
      <c r="S88" s="8"/>
      <c r="U88" s="25"/>
    </row>
    <row r="89" spans="1:21" ht="15" customHeight="1" x14ac:dyDescent="0.2">
      <c r="A89" s="9">
        <v>100</v>
      </c>
      <c r="B89" s="63"/>
      <c r="C89" s="40"/>
      <c r="D89" s="63"/>
      <c r="E89" s="63"/>
      <c r="F89" s="40" t="s">
        <v>306</v>
      </c>
      <c r="G89" s="63"/>
      <c r="H89" s="138"/>
      <c r="I89" s="138"/>
      <c r="J89" s="138"/>
      <c r="K89" s="138"/>
      <c r="L89" s="138"/>
      <c r="M89" s="138"/>
      <c r="N89" s="7"/>
      <c r="O89" s="7"/>
      <c r="P89" s="7"/>
      <c r="Q89" s="7"/>
      <c r="R89" s="7"/>
      <c r="S89" s="8"/>
    </row>
    <row r="90" spans="1:21" ht="15" customHeight="1" x14ac:dyDescent="0.2">
      <c r="A90" s="9">
        <v>101</v>
      </c>
      <c r="B90" s="63"/>
      <c r="C90" s="40"/>
      <c r="D90" s="63"/>
      <c r="E90" s="63"/>
      <c r="F90" s="40" t="s">
        <v>307</v>
      </c>
      <c r="G90" s="63"/>
      <c r="H90" s="138"/>
      <c r="I90" s="138"/>
      <c r="J90" s="138"/>
      <c r="K90" s="138"/>
      <c r="L90" s="138"/>
      <c r="M90" s="138"/>
      <c r="N90" s="7"/>
      <c r="O90" s="7"/>
      <c r="P90" s="7"/>
      <c r="Q90" s="7"/>
      <c r="R90" s="7"/>
      <c r="S90" s="8"/>
    </row>
    <row r="91" spans="1:21" ht="15" customHeight="1" x14ac:dyDescent="0.2">
      <c r="A91" s="9">
        <v>102</v>
      </c>
      <c r="B91" s="63"/>
      <c r="C91" s="40"/>
      <c r="D91" s="63"/>
      <c r="E91" s="63"/>
      <c r="F91" s="40" t="s">
        <v>308</v>
      </c>
      <c r="G91" s="63"/>
      <c r="H91" s="138"/>
      <c r="I91" s="138"/>
      <c r="J91" s="138"/>
      <c r="K91" s="138"/>
      <c r="L91" s="138"/>
      <c r="M91" s="138"/>
      <c r="N91" s="7"/>
      <c r="O91" s="7"/>
      <c r="P91" s="7"/>
      <c r="Q91" s="7"/>
      <c r="R91" s="7"/>
      <c r="S91" s="8"/>
    </row>
    <row r="92" spans="1:21" ht="15" customHeight="1" x14ac:dyDescent="0.2">
      <c r="A92" s="9">
        <v>103</v>
      </c>
      <c r="B92" s="63"/>
      <c r="C92" s="40"/>
      <c r="D92" s="63"/>
      <c r="E92" s="63"/>
      <c r="F92" s="40" t="s">
        <v>309</v>
      </c>
      <c r="G92" s="63"/>
      <c r="H92" s="138"/>
      <c r="I92" s="138"/>
      <c r="J92" s="138"/>
      <c r="K92" s="138"/>
      <c r="L92" s="138"/>
      <c r="M92" s="138"/>
      <c r="N92" s="7"/>
      <c r="O92" s="7"/>
      <c r="P92" s="7"/>
      <c r="Q92" s="7"/>
      <c r="R92" s="7"/>
      <c r="S92" s="8"/>
    </row>
    <row r="93" spans="1:21" ht="15" customHeight="1" x14ac:dyDescent="0.2">
      <c r="A93" s="9">
        <v>104</v>
      </c>
      <c r="B93" s="95"/>
      <c r="C93" s="63"/>
      <c r="D93" s="63"/>
      <c r="E93" s="95" t="s">
        <v>432</v>
      </c>
      <c r="F93" s="63"/>
      <c r="G93" s="63"/>
      <c r="H93" s="97"/>
      <c r="I93" s="97"/>
      <c r="J93" s="97"/>
      <c r="K93" s="97"/>
      <c r="L93" s="97"/>
      <c r="M93" s="97"/>
      <c r="N93" s="7"/>
      <c r="O93" s="7"/>
      <c r="P93" s="7"/>
      <c r="Q93" s="7"/>
      <c r="R93" s="7"/>
      <c r="S93" s="8"/>
    </row>
    <row r="94" spans="1:21" ht="15" customHeight="1" x14ac:dyDescent="0.2">
      <c r="A94" s="9">
        <v>105</v>
      </c>
      <c r="B94" s="63"/>
      <c r="C94" s="40"/>
      <c r="D94" s="40"/>
      <c r="E94" s="40"/>
      <c r="F94" s="40" t="s">
        <v>310</v>
      </c>
      <c r="G94" s="40"/>
      <c r="H94" s="138"/>
      <c r="I94" s="138"/>
      <c r="J94" s="138"/>
      <c r="K94" s="138"/>
      <c r="L94" s="138"/>
      <c r="M94" s="138"/>
      <c r="N94" s="7"/>
      <c r="O94" s="7"/>
      <c r="P94" s="7"/>
      <c r="Q94" s="7"/>
      <c r="R94" s="7"/>
      <c r="S94" s="8"/>
    </row>
    <row r="95" spans="1:21" ht="15" customHeight="1" x14ac:dyDescent="0.2">
      <c r="A95" s="9">
        <v>106</v>
      </c>
      <c r="B95" s="63"/>
      <c r="C95" s="40"/>
      <c r="D95" s="40"/>
      <c r="E95" s="40"/>
      <c r="F95" s="40" t="s">
        <v>311</v>
      </c>
      <c r="G95" s="40"/>
      <c r="H95" s="138"/>
      <c r="I95" s="138"/>
      <c r="J95" s="138"/>
      <c r="K95" s="138"/>
      <c r="L95" s="138"/>
      <c r="M95" s="138"/>
      <c r="N95" s="7"/>
      <c r="O95" s="7"/>
      <c r="P95" s="7"/>
      <c r="Q95" s="7"/>
      <c r="R95" s="7"/>
      <c r="S95" s="8"/>
    </row>
    <row r="96" spans="1:21" ht="15" customHeight="1" x14ac:dyDescent="0.2">
      <c r="A96" s="9">
        <v>107</v>
      </c>
      <c r="B96" s="63"/>
      <c r="C96" s="40"/>
      <c r="D96" s="40"/>
      <c r="E96" s="40"/>
      <c r="F96" s="40" t="s">
        <v>312</v>
      </c>
      <c r="G96" s="40"/>
      <c r="H96" s="138"/>
      <c r="I96" s="138"/>
      <c r="J96" s="138"/>
      <c r="K96" s="138"/>
      <c r="L96" s="138"/>
      <c r="M96" s="138"/>
      <c r="N96" s="7"/>
      <c r="O96" s="7"/>
      <c r="P96" s="7"/>
      <c r="Q96" s="7"/>
      <c r="R96" s="7"/>
      <c r="S96" s="8"/>
    </row>
    <row r="97" spans="1:20" ht="15" customHeight="1" x14ac:dyDescent="0.2">
      <c r="A97" s="9">
        <v>108</v>
      </c>
      <c r="B97" s="63"/>
      <c r="C97" s="40"/>
      <c r="D97" s="40"/>
      <c r="E97" s="40"/>
      <c r="F97" s="40" t="s">
        <v>313</v>
      </c>
      <c r="G97" s="40"/>
      <c r="H97" s="138"/>
      <c r="I97" s="138"/>
      <c r="J97" s="138"/>
      <c r="K97" s="138"/>
      <c r="L97" s="138"/>
      <c r="M97" s="138"/>
      <c r="N97" s="7"/>
      <c r="O97" s="7"/>
      <c r="P97" s="7"/>
      <c r="Q97" s="7"/>
      <c r="R97" s="7"/>
      <c r="S97" s="8"/>
    </row>
    <row r="98" spans="1:20" ht="15" customHeight="1" x14ac:dyDescent="0.2">
      <c r="A98" s="9">
        <v>109</v>
      </c>
      <c r="B98" s="63"/>
      <c r="C98" s="40"/>
      <c r="D98" s="40"/>
      <c r="E98" s="40"/>
      <c r="F98" s="40" t="s">
        <v>314</v>
      </c>
      <c r="G98" s="40"/>
      <c r="H98" s="138"/>
      <c r="I98" s="138"/>
      <c r="J98" s="138"/>
      <c r="K98" s="138"/>
      <c r="L98" s="138"/>
      <c r="M98" s="138"/>
      <c r="N98" s="7"/>
      <c r="O98" s="7"/>
      <c r="P98" s="7"/>
      <c r="Q98" s="7"/>
      <c r="R98" s="7"/>
      <c r="S98" s="8"/>
    </row>
    <row r="99" spans="1:20" ht="15" customHeight="1" x14ac:dyDescent="0.2">
      <c r="A99" s="9">
        <v>110</v>
      </c>
      <c r="B99" s="63"/>
      <c r="C99" s="40"/>
      <c r="D99" s="40"/>
      <c r="E99" s="40"/>
      <c r="F99" s="40" t="s">
        <v>315</v>
      </c>
      <c r="G99" s="40"/>
      <c r="H99" s="138"/>
      <c r="I99" s="138"/>
      <c r="J99" s="138"/>
      <c r="K99" s="138"/>
      <c r="L99" s="138"/>
      <c r="M99" s="138"/>
      <c r="N99" s="7"/>
      <c r="O99" s="7"/>
      <c r="P99" s="7"/>
      <c r="Q99" s="7"/>
      <c r="R99" s="7"/>
      <c r="S99" s="8"/>
    </row>
    <row r="100" spans="1:20" ht="15" customHeight="1" thickBot="1" x14ac:dyDescent="0.25">
      <c r="A100" s="9">
        <v>111</v>
      </c>
      <c r="B100" s="63"/>
      <c r="C100" s="40"/>
      <c r="D100" s="40"/>
      <c r="E100" s="40"/>
      <c r="F100" s="146" t="s">
        <v>316</v>
      </c>
      <c r="G100" s="40"/>
      <c r="H100" s="138"/>
      <c r="I100" s="138"/>
      <c r="J100" s="138"/>
      <c r="K100" s="138"/>
      <c r="L100" s="138"/>
      <c r="M100" s="138"/>
      <c r="N100" s="7"/>
      <c r="O100" s="7"/>
      <c r="P100" s="7"/>
      <c r="Q100" s="7"/>
      <c r="R100" s="7"/>
      <c r="S100" s="8"/>
    </row>
    <row r="101" spans="1:20" ht="15" customHeight="1" thickBot="1" x14ac:dyDescent="0.25">
      <c r="A101" s="9">
        <v>112</v>
      </c>
      <c r="B101" s="63"/>
      <c r="C101" s="87"/>
      <c r="D101" s="63"/>
      <c r="E101" s="87" t="s">
        <v>456</v>
      </c>
      <c r="F101" s="63"/>
      <c r="G101" s="63"/>
      <c r="H101" s="136">
        <f t="shared" ref="H101:M101" si="30">SUM(H88:H92,H94:H100)</f>
        <v>0</v>
      </c>
      <c r="I101" s="136">
        <f t="shared" si="30"/>
        <v>0</v>
      </c>
      <c r="J101" s="136">
        <f t="shared" si="30"/>
        <v>0</v>
      </c>
      <c r="K101" s="136">
        <f t="shared" si="30"/>
        <v>0</v>
      </c>
      <c r="L101" s="136">
        <f t="shared" si="30"/>
        <v>0</v>
      </c>
      <c r="M101" s="136">
        <f t="shared" si="30"/>
        <v>0</v>
      </c>
      <c r="N101" s="7"/>
      <c r="O101" s="7"/>
      <c r="P101" s="7"/>
      <c r="Q101" s="7"/>
      <c r="R101" s="7"/>
      <c r="S101" s="8"/>
      <c r="T101" s="159" t="s">
        <v>463</v>
      </c>
    </row>
    <row r="102" spans="1:20" s="16" customFormat="1" ht="15" customHeight="1" thickBot="1" x14ac:dyDescent="0.25">
      <c r="A102" s="9">
        <v>113</v>
      </c>
      <c r="B102" s="63"/>
      <c r="C102" s="93"/>
      <c r="D102" s="93" t="s">
        <v>5</v>
      </c>
      <c r="E102" s="40"/>
      <c r="F102" s="127" t="s">
        <v>413</v>
      </c>
      <c r="G102" s="40"/>
      <c r="H102" s="138"/>
      <c r="I102" s="138"/>
      <c r="J102" s="138"/>
      <c r="K102" s="138"/>
      <c r="L102" s="138"/>
      <c r="M102" s="138"/>
      <c r="N102" s="7"/>
      <c r="O102" s="7"/>
      <c r="P102" s="7"/>
      <c r="Q102" s="7"/>
      <c r="R102" s="7"/>
      <c r="S102" s="8"/>
      <c r="T102" s="159"/>
    </row>
    <row r="103" spans="1:20" s="16" customFormat="1" ht="15" customHeight="1" thickBot="1" x14ac:dyDescent="0.25">
      <c r="A103" s="9">
        <v>114</v>
      </c>
      <c r="B103" s="63"/>
      <c r="C103" s="87"/>
      <c r="D103" s="63"/>
      <c r="E103" s="87" t="s">
        <v>414</v>
      </c>
      <c r="F103" s="87"/>
      <c r="G103" s="63"/>
      <c r="H103" s="136">
        <f t="shared" ref="H103:M103" si="31">H101-H102</f>
        <v>0</v>
      </c>
      <c r="I103" s="136">
        <f t="shared" si="31"/>
        <v>0</v>
      </c>
      <c r="J103" s="136">
        <f t="shared" si="31"/>
        <v>0</v>
      </c>
      <c r="K103" s="136">
        <f t="shared" si="31"/>
        <v>0</v>
      </c>
      <c r="L103" s="136">
        <f t="shared" si="31"/>
        <v>0</v>
      </c>
      <c r="M103" s="136">
        <f t="shared" si="31"/>
        <v>0</v>
      </c>
      <c r="N103" s="7"/>
      <c r="O103" s="7"/>
      <c r="P103" s="7"/>
      <c r="Q103" s="7"/>
      <c r="R103" s="7"/>
      <c r="S103" s="8"/>
      <c r="T103" s="159"/>
    </row>
    <row r="104" spans="1:20" s="16" customFormat="1" ht="30" customHeight="1" x14ac:dyDescent="0.3">
      <c r="A104" s="9">
        <v>115</v>
      </c>
      <c r="B104" s="94"/>
      <c r="C104" s="56" t="s">
        <v>366</v>
      </c>
      <c r="D104" s="63"/>
      <c r="E104" s="63"/>
      <c r="F104" s="63"/>
      <c r="G104" s="63"/>
      <c r="H104" s="97"/>
      <c r="I104" s="97"/>
      <c r="J104" s="97"/>
      <c r="K104" s="97"/>
      <c r="L104" s="97"/>
      <c r="M104" s="97"/>
      <c r="N104" s="7"/>
      <c r="O104" s="7"/>
      <c r="P104" s="7"/>
      <c r="Q104" s="7"/>
      <c r="R104" s="7"/>
      <c r="S104" s="8"/>
      <c r="T104" s="159"/>
    </row>
    <row r="105" spans="1:20" ht="15" customHeight="1" x14ac:dyDescent="0.2">
      <c r="A105" s="9">
        <v>116</v>
      </c>
      <c r="B105" s="63"/>
      <c r="C105" s="87"/>
      <c r="D105" s="63"/>
      <c r="E105" s="63"/>
      <c r="F105" s="87" t="s">
        <v>440</v>
      </c>
      <c r="G105" s="63"/>
      <c r="H105" s="97"/>
      <c r="I105" s="97"/>
      <c r="J105" s="97"/>
      <c r="K105" s="97"/>
      <c r="L105" s="97"/>
      <c r="M105" s="97"/>
      <c r="N105" s="7"/>
      <c r="O105" s="7"/>
      <c r="P105" s="7"/>
      <c r="Q105" s="7"/>
      <c r="R105" s="7"/>
      <c r="S105" s="8"/>
    </row>
    <row r="106" spans="1:20" ht="15" customHeight="1" x14ac:dyDescent="0.2">
      <c r="A106" s="9">
        <v>117</v>
      </c>
      <c r="B106" s="63"/>
      <c r="C106" s="87"/>
      <c r="D106" s="63"/>
      <c r="E106" s="63"/>
      <c r="F106" s="187" t="s">
        <v>317</v>
      </c>
      <c r="G106" s="40"/>
      <c r="H106" s="138"/>
      <c r="I106" s="138"/>
      <c r="J106" s="138"/>
      <c r="K106" s="138"/>
      <c r="L106" s="138"/>
      <c r="M106" s="138"/>
      <c r="N106" s="7"/>
      <c r="O106" s="7"/>
      <c r="P106" s="7"/>
      <c r="Q106" s="7"/>
      <c r="R106" s="7"/>
      <c r="S106" s="8"/>
    </row>
    <row r="107" spans="1:20" ht="15" customHeight="1" x14ac:dyDescent="0.2">
      <c r="A107" s="9">
        <v>118</v>
      </c>
      <c r="B107" s="63"/>
      <c r="C107" s="87"/>
      <c r="D107" s="63"/>
      <c r="E107" s="63"/>
      <c r="F107" s="187" t="s">
        <v>317</v>
      </c>
      <c r="G107" s="63"/>
      <c r="H107" s="138"/>
      <c r="I107" s="138"/>
      <c r="J107" s="138"/>
      <c r="K107" s="138"/>
      <c r="L107" s="138"/>
      <c r="M107" s="138"/>
      <c r="N107" s="7"/>
      <c r="O107" s="7"/>
      <c r="P107" s="7"/>
      <c r="Q107" s="7"/>
      <c r="R107" s="7"/>
      <c r="S107" s="8"/>
    </row>
    <row r="108" spans="1:20" ht="15" customHeight="1" x14ac:dyDescent="0.2">
      <c r="A108" s="9">
        <v>119</v>
      </c>
      <c r="B108" s="63"/>
      <c r="C108" s="87"/>
      <c r="D108" s="63"/>
      <c r="E108" s="63"/>
      <c r="F108" s="187" t="s">
        <v>317</v>
      </c>
      <c r="G108" s="63"/>
      <c r="H108" s="138"/>
      <c r="I108" s="138"/>
      <c r="J108" s="138"/>
      <c r="K108" s="138"/>
      <c r="L108" s="138"/>
      <c r="M108" s="138"/>
      <c r="N108" s="7"/>
      <c r="O108" s="7"/>
      <c r="P108" s="7"/>
      <c r="Q108" s="7"/>
      <c r="R108" s="7"/>
      <c r="S108" s="8"/>
    </row>
    <row r="109" spans="1:20" ht="15" customHeight="1" x14ac:dyDescent="0.2">
      <c r="A109" s="9">
        <v>120</v>
      </c>
      <c r="B109" s="63"/>
      <c r="C109" s="87"/>
      <c r="D109" s="63"/>
      <c r="E109" s="63"/>
      <c r="F109" s="187" t="s">
        <v>317</v>
      </c>
      <c r="G109" s="63"/>
      <c r="H109" s="138"/>
      <c r="I109" s="138"/>
      <c r="J109" s="138"/>
      <c r="K109" s="138"/>
      <c r="L109" s="138"/>
      <c r="M109" s="138"/>
      <c r="N109" s="7"/>
      <c r="O109" s="7"/>
      <c r="P109" s="7"/>
      <c r="Q109" s="7"/>
      <c r="R109" s="7"/>
      <c r="S109" s="8"/>
    </row>
    <row r="110" spans="1:20" ht="15" customHeight="1" x14ac:dyDescent="0.2">
      <c r="A110" s="9">
        <v>121</v>
      </c>
      <c r="B110" s="63"/>
      <c r="C110" s="87"/>
      <c r="D110" s="63"/>
      <c r="E110" s="63"/>
      <c r="F110" s="187" t="s">
        <v>317</v>
      </c>
      <c r="G110" s="40"/>
      <c r="H110" s="138"/>
      <c r="I110" s="138"/>
      <c r="J110" s="138"/>
      <c r="K110" s="138"/>
      <c r="L110" s="138"/>
      <c r="M110" s="138"/>
      <c r="N110" s="7"/>
      <c r="O110" s="7"/>
      <c r="P110" s="7"/>
      <c r="Q110" s="7"/>
      <c r="R110" s="7"/>
      <c r="S110" s="8"/>
    </row>
    <row r="111" spans="1:20" ht="15" customHeight="1" x14ac:dyDescent="0.2">
      <c r="A111" s="9">
        <v>122</v>
      </c>
      <c r="B111" s="63"/>
      <c r="C111" s="96"/>
      <c r="D111" s="63"/>
      <c r="E111" s="63"/>
      <c r="F111" s="96" t="s">
        <v>501</v>
      </c>
      <c r="G111" s="63"/>
      <c r="H111" s="97"/>
      <c r="I111" s="97"/>
      <c r="J111" s="97"/>
      <c r="K111" s="97"/>
      <c r="L111" s="97"/>
      <c r="M111" s="97"/>
      <c r="N111" s="7"/>
      <c r="O111" s="7"/>
      <c r="P111" s="7"/>
      <c r="Q111" s="7"/>
      <c r="R111" s="7"/>
      <c r="S111" s="8"/>
    </row>
    <row r="112" spans="1:20" ht="15" customHeight="1" thickBot="1" x14ac:dyDescent="0.25">
      <c r="A112" s="9">
        <v>123</v>
      </c>
      <c r="B112" s="63"/>
      <c r="C112" s="40"/>
      <c r="D112" s="63"/>
      <c r="E112" s="63"/>
      <c r="F112" s="40" t="s">
        <v>427</v>
      </c>
      <c r="G112" s="63"/>
      <c r="H112" s="138"/>
      <c r="I112" s="138"/>
      <c r="J112" s="138"/>
      <c r="K112" s="138"/>
      <c r="L112" s="138"/>
      <c r="M112" s="138"/>
      <c r="N112" s="7"/>
      <c r="O112" s="7"/>
      <c r="P112" s="7"/>
      <c r="Q112" s="7"/>
      <c r="R112" s="7"/>
      <c r="S112" s="8"/>
    </row>
    <row r="113" spans="1:20" ht="15" customHeight="1" thickBot="1" x14ac:dyDescent="0.25">
      <c r="A113" s="9">
        <v>124</v>
      </c>
      <c r="B113" s="63"/>
      <c r="C113" s="87"/>
      <c r="D113" s="63"/>
      <c r="E113" s="87" t="s">
        <v>446</v>
      </c>
      <c r="F113" s="63"/>
      <c r="G113" s="63"/>
      <c r="H113" s="136">
        <f t="shared" ref="H113:M113" si="32">SUM(H106:H110,H112)</f>
        <v>0</v>
      </c>
      <c r="I113" s="136">
        <f t="shared" si="32"/>
        <v>0</v>
      </c>
      <c r="J113" s="136">
        <f t="shared" si="32"/>
        <v>0</v>
      </c>
      <c r="K113" s="136">
        <f t="shared" si="32"/>
        <v>0</v>
      </c>
      <c r="L113" s="136">
        <f t="shared" si="32"/>
        <v>0</v>
      </c>
      <c r="M113" s="136">
        <f t="shared" si="32"/>
        <v>0</v>
      </c>
      <c r="N113" s="7"/>
      <c r="O113" s="7"/>
      <c r="P113" s="7"/>
      <c r="Q113" s="7"/>
      <c r="R113" s="7"/>
      <c r="S113" s="8"/>
      <c r="T113" s="159" t="s">
        <v>475</v>
      </c>
    </row>
    <row r="114" spans="1:20" ht="15" customHeight="1" thickBot="1" x14ac:dyDescent="0.25">
      <c r="A114" s="9">
        <v>125</v>
      </c>
      <c r="B114" s="63"/>
      <c r="C114" s="110"/>
      <c r="D114" s="111" t="s">
        <v>5</v>
      </c>
      <c r="E114" s="40"/>
      <c r="F114" s="171" t="s">
        <v>499</v>
      </c>
      <c r="G114" s="40"/>
      <c r="H114" s="138"/>
      <c r="I114" s="138"/>
      <c r="J114" s="138"/>
      <c r="K114" s="138"/>
      <c r="L114" s="138"/>
      <c r="M114" s="138"/>
      <c r="N114" s="7"/>
      <c r="O114" s="7"/>
      <c r="P114" s="7"/>
      <c r="Q114" s="7"/>
      <c r="R114" s="7"/>
      <c r="S114" s="8"/>
    </row>
    <row r="115" spans="1:20" ht="15" customHeight="1" thickBot="1" x14ac:dyDescent="0.25">
      <c r="A115" s="9">
        <v>126</v>
      </c>
      <c r="B115" s="63"/>
      <c r="C115" s="87"/>
      <c r="D115" s="63"/>
      <c r="E115" s="87" t="s">
        <v>318</v>
      </c>
      <c r="F115" s="87"/>
      <c r="G115" s="63"/>
      <c r="H115" s="136">
        <f t="shared" ref="H115:M115" si="33">H113-H114</f>
        <v>0</v>
      </c>
      <c r="I115" s="136">
        <f t="shared" si="33"/>
        <v>0</v>
      </c>
      <c r="J115" s="136">
        <f t="shared" si="33"/>
        <v>0</v>
      </c>
      <c r="K115" s="136">
        <f t="shared" si="33"/>
        <v>0</v>
      </c>
      <c r="L115" s="136">
        <f t="shared" si="33"/>
        <v>0</v>
      </c>
      <c r="M115" s="136">
        <f t="shared" si="33"/>
        <v>0</v>
      </c>
      <c r="N115" s="7"/>
      <c r="O115" s="7"/>
      <c r="P115" s="7"/>
      <c r="Q115" s="7"/>
      <c r="R115" s="7"/>
      <c r="S115" s="8"/>
    </row>
    <row r="116" spans="1:20" s="16" customFormat="1" ht="30" customHeight="1" x14ac:dyDescent="0.3">
      <c r="A116" s="9">
        <v>127</v>
      </c>
      <c r="B116" s="94"/>
      <c r="C116" s="56" t="s">
        <v>434</v>
      </c>
      <c r="D116" s="63"/>
      <c r="E116" s="63"/>
      <c r="F116" s="63"/>
      <c r="G116" s="63"/>
      <c r="H116" s="97"/>
      <c r="I116" s="97"/>
      <c r="J116" s="97"/>
      <c r="K116" s="97"/>
      <c r="L116" s="97"/>
      <c r="M116" s="97"/>
      <c r="N116" s="7"/>
      <c r="O116" s="7"/>
      <c r="P116" s="7"/>
      <c r="Q116" s="7"/>
      <c r="R116" s="7"/>
      <c r="S116" s="8"/>
      <c r="T116" s="159"/>
    </row>
    <row r="117" spans="1:20" s="16" customFormat="1" ht="15" customHeight="1" x14ac:dyDescent="0.2">
      <c r="A117" s="9">
        <v>128</v>
      </c>
      <c r="B117" s="63"/>
      <c r="C117" s="87"/>
      <c r="D117" s="63"/>
      <c r="E117" s="63"/>
      <c r="F117" s="87" t="s">
        <v>440</v>
      </c>
      <c r="G117" s="63"/>
      <c r="H117" s="97"/>
      <c r="I117" s="97"/>
      <c r="J117" s="97"/>
      <c r="K117" s="97"/>
      <c r="L117" s="97"/>
      <c r="M117" s="97"/>
      <c r="N117" s="7"/>
      <c r="O117" s="7"/>
      <c r="P117" s="7"/>
      <c r="Q117" s="7"/>
      <c r="R117" s="7"/>
      <c r="S117" s="8"/>
      <c r="T117" s="159"/>
    </row>
    <row r="118" spans="1:20" s="16" customFormat="1" ht="15" customHeight="1" x14ac:dyDescent="0.2">
      <c r="A118" s="9">
        <v>129</v>
      </c>
      <c r="B118" s="63"/>
      <c r="C118" s="87"/>
      <c r="D118" s="63"/>
      <c r="E118" s="63"/>
      <c r="F118" s="187" t="s">
        <v>317</v>
      </c>
      <c r="G118" s="63"/>
      <c r="H118" s="138"/>
      <c r="I118" s="138"/>
      <c r="J118" s="138"/>
      <c r="K118" s="138"/>
      <c r="L118" s="138"/>
      <c r="M118" s="138"/>
      <c r="N118" s="7"/>
      <c r="O118" s="7"/>
      <c r="P118" s="7"/>
      <c r="Q118" s="7"/>
      <c r="R118" s="7"/>
      <c r="S118" s="8"/>
      <c r="T118" s="159"/>
    </row>
    <row r="119" spans="1:20" s="16" customFormat="1" ht="15" customHeight="1" x14ac:dyDescent="0.2">
      <c r="A119" s="9">
        <v>130</v>
      </c>
      <c r="B119" s="63"/>
      <c r="C119" s="87"/>
      <c r="D119" s="63"/>
      <c r="E119" s="63"/>
      <c r="F119" s="187" t="s">
        <v>317</v>
      </c>
      <c r="G119" s="63"/>
      <c r="H119" s="138"/>
      <c r="I119" s="138"/>
      <c r="J119" s="138"/>
      <c r="K119" s="138"/>
      <c r="L119" s="138"/>
      <c r="M119" s="138"/>
      <c r="N119" s="7"/>
      <c r="O119" s="7"/>
      <c r="P119" s="7"/>
      <c r="Q119" s="7"/>
      <c r="R119" s="7"/>
      <c r="S119" s="8"/>
      <c r="T119" s="159"/>
    </row>
    <row r="120" spans="1:20" s="16" customFormat="1" ht="15" customHeight="1" x14ac:dyDescent="0.2">
      <c r="A120" s="9">
        <v>131</v>
      </c>
      <c r="B120" s="63"/>
      <c r="C120" s="87"/>
      <c r="D120" s="63"/>
      <c r="E120" s="63"/>
      <c r="F120" s="187" t="s">
        <v>317</v>
      </c>
      <c r="G120" s="63"/>
      <c r="H120" s="138"/>
      <c r="I120" s="138"/>
      <c r="J120" s="138"/>
      <c r="K120" s="138"/>
      <c r="L120" s="138"/>
      <c r="M120" s="138"/>
      <c r="N120" s="7"/>
      <c r="O120" s="7"/>
      <c r="P120" s="7"/>
      <c r="Q120" s="7"/>
      <c r="R120" s="7"/>
      <c r="S120" s="8"/>
      <c r="T120" s="159"/>
    </row>
    <row r="121" spans="1:20" s="16" customFormat="1" ht="15" customHeight="1" x14ac:dyDescent="0.2">
      <c r="A121" s="9">
        <v>132</v>
      </c>
      <c r="B121" s="63"/>
      <c r="C121" s="87"/>
      <c r="D121" s="63"/>
      <c r="E121" s="63"/>
      <c r="F121" s="187" t="s">
        <v>317</v>
      </c>
      <c r="G121" s="63"/>
      <c r="H121" s="138"/>
      <c r="I121" s="138"/>
      <c r="J121" s="138"/>
      <c r="K121" s="138"/>
      <c r="L121" s="138"/>
      <c r="M121" s="138"/>
      <c r="N121" s="7"/>
      <c r="O121" s="7"/>
      <c r="P121" s="7"/>
      <c r="Q121" s="7"/>
      <c r="R121" s="7"/>
      <c r="S121" s="8"/>
      <c r="T121" s="159"/>
    </row>
    <row r="122" spans="1:20" s="16" customFormat="1" ht="15" customHeight="1" x14ac:dyDescent="0.2">
      <c r="A122" s="9">
        <v>133</v>
      </c>
      <c r="B122" s="63"/>
      <c r="C122" s="87"/>
      <c r="D122" s="63"/>
      <c r="E122" s="63"/>
      <c r="F122" s="187" t="s">
        <v>317</v>
      </c>
      <c r="G122" s="63"/>
      <c r="H122" s="138"/>
      <c r="I122" s="138"/>
      <c r="J122" s="138"/>
      <c r="K122" s="138"/>
      <c r="L122" s="138"/>
      <c r="M122" s="138"/>
      <c r="N122" s="7"/>
      <c r="O122" s="7"/>
      <c r="P122" s="7"/>
      <c r="Q122" s="7"/>
      <c r="R122" s="7"/>
      <c r="S122" s="8"/>
      <c r="T122" s="159"/>
    </row>
    <row r="123" spans="1:20" ht="15" customHeight="1" x14ac:dyDescent="0.2">
      <c r="A123" s="9">
        <v>134</v>
      </c>
      <c r="B123" s="63"/>
      <c r="C123" s="96"/>
      <c r="D123" s="63"/>
      <c r="E123" s="63"/>
      <c r="F123" s="96" t="s">
        <v>501</v>
      </c>
      <c r="G123" s="63"/>
      <c r="H123" s="97"/>
      <c r="I123" s="97"/>
      <c r="J123" s="97"/>
      <c r="K123" s="97"/>
      <c r="L123" s="97"/>
      <c r="M123" s="97"/>
      <c r="N123" s="7"/>
      <c r="O123" s="7"/>
      <c r="P123" s="7"/>
      <c r="Q123" s="7"/>
      <c r="R123" s="7"/>
      <c r="S123" s="8"/>
    </row>
    <row r="124" spans="1:20" s="16" customFormat="1" ht="15" customHeight="1" thickBot="1" x14ac:dyDescent="0.25">
      <c r="A124" s="9">
        <v>135</v>
      </c>
      <c r="B124" s="63"/>
      <c r="C124" s="40"/>
      <c r="D124" s="63"/>
      <c r="E124" s="63"/>
      <c r="F124" s="40" t="s">
        <v>428</v>
      </c>
      <c r="G124" s="63"/>
      <c r="H124" s="138"/>
      <c r="I124" s="138"/>
      <c r="J124" s="138"/>
      <c r="K124" s="138"/>
      <c r="L124" s="138"/>
      <c r="M124" s="138"/>
      <c r="N124" s="7"/>
      <c r="O124" s="7"/>
      <c r="P124" s="7"/>
      <c r="Q124" s="7"/>
      <c r="R124" s="7"/>
      <c r="S124" s="8"/>
      <c r="T124" s="159"/>
    </row>
    <row r="125" spans="1:20" s="16" customFormat="1" ht="15" customHeight="1" thickBot="1" x14ac:dyDescent="0.25">
      <c r="A125" s="9">
        <v>136</v>
      </c>
      <c r="B125" s="63"/>
      <c r="C125" s="87"/>
      <c r="D125" s="63"/>
      <c r="E125" s="87" t="s">
        <v>447</v>
      </c>
      <c r="F125" s="63"/>
      <c r="G125" s="63"/>
      <c r="H125" s="136">
        <f t="shared" ref="H125:M125" si="34">SUM(H118:H122,H124)</f>
        <v>0</v>
      </c>
      <c r="I125" s="136">
        <f t="shared" si="34"/>
        <v>0</v>
      </c>
      <c r="J125" s="136">
        <f t="shared" si="34"/>
        <v>0</v>
      </c>
      <c r="K125" s="136">
        <f t="shared" si="34"/>
        <v>0</v>
      </c>
      <c r="L125" s="136">
        <f t="shared" si="34"/>
        <v>0</v>
      </c>
      <c r="M125" s="136">
        <f t="shared" si="34"/>
        <v>0</v>
      </c>
      <c r="N125" s="7"/>
      <c r="O125" s="7"/>
      <c r="P125" s="7"/>
      <c r="Q125" s="7"/>
      <c r="R125" s="7"/>
      <c r="S125" s="8"/>
      <c r="T125" s="159" t="s">
        <v>476</v>
      </c>
    </row>
    <row r="126" spans="1:20" s="16" customFormat="1" ht="15" customHeight="1" thickBot="1" x14ac:dyDescent="0.25">
      <c r="A126" s="9">
        <v>137</v>
      </c>
      <c r="B126" s="63"/>
      <c r="C126" s="93"/>
      <c r="D126" s="93" t="s">
        <v>5</v>
      </c>
      <c r="E126" s="40"/>
      <c r="F126" s="127" t="s">
        <v>416</v>
      </c>
      <c r="G126" s="40"/>
      <c r="H126" s="138"/>
      <c r="I126" s="138"/>
      <c r="J126" s="138"/>
      <c r="K126" s="138"/>
      <c r="L126" s="138"/>
      <c r="M126" s="138"/>
      <c r="N126" s="7"/>
      <c r="O126" s="7"/>
      <c r="P126" s="7"/>
      <c r="Q126" s="7"/>
      <c r="R126" s="7"/>
      <c r="S126" s="8"/>
      <c r="T126" s="159"/>
    </row>
    <row r="127" spans="1:20" s="16" customFormat="1" ht="15" customHeight="1" thickBot="1" x14ac:dyDescent="0.25">
      <c r="A127" s="9">
        <v>138</v>
      </c>
      <c r="B127" s="63"/>
      <c r="C127" s="87"/>
      <c r="D127" s="63"/>
      <c r="E127" s="87" t="s">
        <v>417</v>
      </c>
      <c r="F127" s="87"/>
      <c r="G127" s="63"/>
      <c r="H127" s="136">
        <f t="shared" ref="H127:M127" si="35">H125-H126</f>
        <v>0</v>
      </c>
      <c r="I127" s="136">
        <f t="shared" si="35"/>
        <v>0</v>
      </c>
      <c r="J127" s="136">
        <f t="shared" si="35"/>
        <v>0</v>
      </c>
      <c r="K127" s="136">
        <f t="shared" si="35"/>
        <v>0</v>
      </c>
      <c r="L127" s="136">
        <f t="shared" si="35"/>
        <v>0</v>
      </c>
      <c r="M127" s="136">
        <f t="shared" si="35"/>
        <v>0</v>
      </c>
      <c r="N127" s="7"/>
      <c r="O127" s="7"/>
      <c r="P127" s="7"/>
      <c r="Q127" s="7"/>
      <c r="R127" s="7"/>
      <c r="S127" s="8"/>
      <c r="T127" s="159"/>
    </row>
    <row r="128" spans="1:20" s="142" customFormat="1" ht="15" customHeight="1" x14ac:dyDescent="0.2">
      <c r="A128" s="9"/>
      <c r="B128" s="124"/>
      <c r="C128" s="87"/>
      <c r="D128" s="124"/>
      <c r="E128" s="87"/>
      <c r="F128" s="87"/>
      <c r="G128" s="124"/>
      <c r="H128" s="145"/>
      <c r="I128" s="145"/>
      <c r="J128" s="145"/>
      <c r="K128" s="145"/>
      <c r="L128" s="145"/>
      <c r="M128" s="145"/>
      <c r="N128" s="7"/>
      <c r="O128" s="7"/>
      <c r="P128" s="7"/>
      <c r="Q128" s="7"/>
      <c r="R128" s="7"/>
      <c r="S128" s="8"/>
      <c r="T128" s="159"/>
    </row>
    <row r="129" spans="1:21" s="16" customFormat="1" ht="30" customHeight="1" x14ac:dyDescent="0.3">
      <c r="A129" s="9">
        <v>139</v>
      </c>
      <c r="B129" s="94"/>
      <c r="C129" s="56" t="s">
        <v>435</v>
      </c>
      <c r="D129" s="63"/>
      <c r="E129" s="63"/>
      <c r="F129" s="63"/>
      <c r="G129" s="63"/>
      <c r="H129" s="97"/>
      <c r="I129" s="97"/>
      <c r="J129" s="97"/>
      <c r="K129" s="97"/>
      <c r="L129" s="97"/>
      <c r="M129" s="97"/>
      <c r="N129" s="7"/>
      <c r="O129" s="7"/>
      <c r="P129" s="7"/>
      <c r="Q129" s="7"/>
      <c r="R129" s="7"/>
      <c r="S129" s="8"/>
      <c r="T129" s="159"/>
    </row>
    <row r="130" spans="1:21" s="16" customFormat="1" ht="15" customHeight="1" x14ac:dyDescent="0.2">
      <c r="A130" s="9">
        <v>140</v>
      </c>
      <c r="B130" s="63"/>
      <c r="C130" s="87"/>
      <c r="D130" s="63"/>
      <c r="E130" s="63"/>
      <c r="F130" s="87" t="s">
        <v>440</v>
      </c>
      <c r="G130" s="63"/>
      <c r="H130" s="97"/>
      <c r="I130" s="97"/>
      <c r="J130" s="97"/>
      <c r="K130" s="97"/>
      <c r="L130" s="97"/>
      <c r="M130" s="97"/>
      <c r="N130" s="7"/>
      <c r="O130" s="7"/>
      <c r="P130" s="7"/>
      <c r="Q130" s="7"/>
      <c r="R130" s="7"/>
      <c r="S130" s="8"/>
      <c r="T130" s="159"/>
    </row>
    <row r="131" spans="1:21" s="16" customFormat="1" ht="15" customHeight="1" x14ac:dyDescent="0.2">
      <c r="A131" s="9">
        <v>141</v>
      </c>
      <c r="B131" s="63"/>
      <c r="C131" s="87"/>
      <c r="D131" s="63"/>
      <c r="E131" s="63"/>
      <c r="F131" s="187" t="s">
        <v>317</v>
      </c>
      <c r="G131" s="63"/>
      <c r="H131" s="138"/>
      <c r="I131" s="138"/>
      <c r="J131" s="138"/>
      <c r="K131" s="138"/>
      <c r="L131" s="138"/>
      <c r="M131" s="138"/>
      <c r="N131" s="7"/>
      <c r="O131" s="7"/>
      <c r="P131" s="7"/>
      <c r="Q131" s="7"/>
      <c r="R131" s="7"/>
      <c r="S131" s="8"/>
      <c r="T131" s="159"/>
    </row>
    <row r="132" spans="1:21" s="16" customFormat="1" ht="15" customHeight="1" x14ac:dyDescent="0.2">
      <c r="A132" s="9">
        <v>142</v>
      </c>
      <c r="B132" s="63"/>
      <c r="C132" s="87"/>
      <c r="D132" s="63"/>
      <c r="E132" s="63"/>
      <c r="F132" s="187" t="s">
        <v>317</v>
      </c>
      <c r="G132" s="63"/>
      <c r="H132" s="138"/>
      <c r="I132" s="138"/>
      <c r="J132" s="138"/>
      <c r="K132" s="138"/>
      <c r="L132" s="138"/>
      <c r="M132" s="138"/>
      <c r="N132" s="7"/>
      <c r="O132" s="7"/>
      <c r="P132" s="7"/>
      <c r="Q132" s="7"/>
      <c r="R132" s="7"/>
      <c r="S132" s="8"/>
      <c r="T132" s="159"/>
    </row>
    <row r="133" spans="1:21" s="16" customFormat="1" ht="15" customHeight="1" x14ac:dyDescent="0.2">
      <c r="A133" s="9">
        <v>143</v>
      </c>
      <c r="B133" s="63"/>
      <c r="C133" s="87"/>
      <c r="D133" s="63"/>
      <c r="E133" s="63"/>
      <c r="F133" s="187" t="s">
        <v>317</v>
      </c>
      <c r="G133" s="63"/>
      <c r="H133" s="138"/>
      <c r="I133" s="138"/>
      <c r="J133" s="138"/>
      <c r="K133" s="138"/>
      <c r="L133" s="138"/>
      <c r="M133" s="138"/>
      <c r="N133" s="7"/>
      <c r="O133" s="7"/>
      <c r="P133" s="7"/>
      <c r="Q133" s="7"/>
      <c r="R133" s="7"/>
      <c r="S133" s="8"/>
      <c r="T133" s="159"/>
    </row>
    <row r="134" spans="1:21" s="16" customFormat="1" ht="15" customHeight="1" x14ac:dyDescent="0.2">
      <c r="A134" s="9">
        <v>144</v>
      </c>
      <c r="B134" s="63"/>
      <c r="C134" s="87"/>
      <c r="D134" s="63"/>
      <c r="E134" s="63"/>
      <c r="F134" s="187" t="s">
        <v>317</v>
      </c>
      <c r="G134" s="63"/>
      <c r="H134" s="138"/>
      <c r="I134" s="138"/>
      <c r="J134" s="138"/>
      <c r="K134" s="138"/>
      <c r="L134" s="138"/>
      <c r="M134" s="138"/>
      <c r="N134" s="7"/>
      <c r="O134" s="7"/>
      <c r="P134" s="7"/>
      <c r="Q134" s="7"/>
      <c r="R134" s="7"/>
      <c r="S134" s="8"/>
      <c r="T134" s="159"/>
    </row>
    <row r="135" spans="1:21" s="16" customFormat="1" ht="15" customHeight="1" x14ac:dyDescent="0.2">
      <c r="A135" s="9">
        <v>145</v>
      </c>
      <c r="B135" s="63"/>
      <c r="C135" s="87"/>
      <c r="D135" s="63"/>
      <c r="E135" s="63"/>
      <c r="F135" s="187" t="s">
        <v>317</v>
      </c>
      <c r="G135" s="63"/>
      <c r="H135" s="138"/>
      <c r="I135" s="138"/>
      <c r="J135" s="138"/>
      <c r="K135" s="138"/>
      <c r="L135" s="138"/>
      <c r="M135" s="138"/>
      <c r="N135" s="7"/>
      <c r="O135" s="7"/>
      <c r="P135" s="7"/>
      <c r="Q135" s="7"/>
      <c r="R135" s="7"/>
      <c r="S135" s="8"/>
      <c r="T135" s="159"/>
    </row>
    <row r="136" spans="1:21" s="16" customFormat="1" ht="15" customHeight="1" x14ac:dyDescent="0.2">
      <c r="A136" s="9">
        <v>146</v>
      </c>
      <c r="B136" s="63"/>
      <c r="C136" s="96"/>
      <c r="D136" s="63"/>
      <c r="E136" s="63"/>
      <c r="F136" s="96" t="s">
        <v>501</v>
      </c>
      <c r="G136" s="63"/>
      <c r="H136" s="97"/>
      <c r="I136" s="97"/>
      <c r="J136" s="97"/>
      <c r="K136" s="97"/>
      <c r="L136" s="97"/>
      <c r="M136" s="97"/>
      <c r="N136" s="7"/>
      <c r="O136" s="7"/>
      <c r="P136" s="7"/>
      <c r="Q136" s="7"/>
      <c r="R136" s="7"/>
      <c r="S136" s="8"/>
      <c r="T136" s="159"/>
    </row>
    <row r="137" spans="1:21" s="16" customFormat="1" ht="15" customHeight="1" thickBot="1" x14ac:dyDescent="0.25">
      <c r="A137" s="9">
        <v>147</v>
      </c>
      <c r="B137" s="63"/>
      <c r="C137" s="40"/>
      <c r="D137" s="63"/>
      <c r="E137" s="63"/>
      <c r="F137" s="40" t="s">
        <v>429</v>
      </c>
      <c r="G137" s="63"/>
      <c r="H137" s="138"/>
      <c r="I137" s="138"/>
      <c r="J137" s="138"/>
      <c r="K137" s="138"/>
      <c r="L137" s="138"/>
      <c r="M137" s="138"/>
      <c r="N137" s="7"/>
      <c r="O137" s="7"/>
      <c r="P137" s="7"/>
      <c r="Q137" s="7"/>
      <c r="R137" s="7"/>
      <c r="S137" s="8"/>
      <c r="T137" s="159"/>
    </row>
    <row r="138" spans="1:21" s="16" customFormat="1" ht="15" customHeight="1" thickBot="1" x14ac:dyDescent="0.25">
      <c r="A138" s="9">
        <v>148</v>
      </c>
      <c r="B138" s="63"/>
      <c r="C138" s="87"/>
      <c r="D138" s="63"/>
      <c r="E138" s="87" t="s">
        <v>448</v>
      </c>
      <c r="F138" s="63"/>
      <c r="G138" s="63"/>
      <c r="H138" s="136">
        <f t="shared" ref="H138:M138" si="36">SUM(H131:H135,H137)</f>
        <v>0</v>
      </c>
      <c r="I138" s="136">
        <f t="shared" si="36"/>
        <v>0</v>
      </c>
      <c r="J138" s="136">
        <f t="shared" si="36"/>
        <v>0</v>
      </c>
      <c r="K138" s="136">
        <f t="shared" si="36"/>
        <v>0</v>
      </c>
      <c r="L138" s="136">
        <f t="shared" si="36"/>
        <v>0</v>
      </c>
      <c r="M138" s="136">
        <f t="shared" si="36"/>
        <v>0</v>
      </c>
      <c r="N138" s="7"/>
      <c r="O138" s="7"/>
      <c r="P138" s="7"/>
      <c r="Q138" s="7"/>
      <c r="R138" s="7"/>
      <c r="S138" s="8"/>
      <c r="T138" s="159" t="s">
        <v>477</v>
      </c>
    </row>
    <row r="139" spans="1:21" s="16" customFormat="1" ht="15" customHeight="1" thickBot="1" x14ac:dyDescent="0.25">
      <c r="A139" s="9">
        <v>149</v>
      </c>
      <c r="B139" s="63"/>
      <c r="C139" s="93"/>
      <c r="D139" s="93" t="s">
        <v>5</v>
      </c>
      <c r="E139" s="40"/>
      <c r="F139" s="127" t="s">
        <v>418</v>
      </c>
      <c r="G139" s="40"/>
      <c r="H139" s="138"/>
      <c r="I139" s="138"/>
      <c r="J139" s="138"/>
      <c r="K139" s="138"/>
      <c r="L139" s="138"/>
      <c r="M139" s="138"/>
      <c r="N139" s="7"/>
      <c r="O139" s="7"/>
      <c r="P139" s="7"/>
      <c r="Q139" s="7"/>
      <c r="R139" s="7"/>
      <c r="S139" s="8"/>
      <c r="T139" s="159"/>
    </row>
    <row r="140" spans="1:21" s="16" customFormat="1" ht="15" customHeight="1" thickBot="1" x14ac:dyDescent="0.25">
      <c r="A140" s="9">
        <v>150</v>
      </c>
      <c r="B140" s="63"/>
      <c r="C140" s="87"/>
      <c r="D140" s="63"/>
      <c r="E140" s="87" t="s">
        <v>419</v>
      </c>
      <c r="F140" s="87"/>
      <c r="G140" s="63"/>
      <c r="H140" s="136">
        <f t="shared" ref="H140:M140" si="37">H138-H139</f>
        <v>0</v>
      </c>
      <c r="I140" s="136">
        <f t="shared" si="37"/>
        <v>0</v>
      </c>
      <c r="J140" s="136">
        <f t="shared" si="37"/>
        <v>0</v>
      </c>
      <c r="K140" s="136">
        <f t="shared" si="37"/>
        <v>0</v>
      </c>
      <c r="L140" s="136">
        <f t="shared" si="37"/>
        <v>0</v>
      </c>
      <c r="M140" s="136">
        <f t="shared" si="37"/>
        <v>0</v>
      </c>
      <c r="N140" s="7"/>
      <c r="O140" s="7"/>
      <c r="P140" s="7"/>
      <c r="Q140" s="7"/>
      <c r="R140" s="7"/>
      <c r="S140" s="8"/>
      <c r="T140" s="159"/>
    </row>
    <row r="141" spans="1:21" s="121" customFormat="1" ht="15" customHeight="1" x14ac:dyDescent="0.2">
      <c r="A141" s="9"/>
      <c r="B141" s="63"/>
      <c r="C141" s="87"/>
      <c r="D141" s="63"/>
      <c r="E141" s="87"/>
      <c r="F141" s="87"/>
      <c r="G141" s="63"/>
      <c r="H141" s="31"/>
      <c r="I141" s="31"/>
      <c r="J141" s="31"/>
      <c r="K141" s="31"/>
      <c r="L141" s="31"/>
      <c r="M141" s="31"/>
      <c r="N141" s="7"/>
      <c r="O141" s="7"/>
      <c r="P141" s="7"/>
      <c r="Q141" s="7"/>
      <c r="R141" s="7"/>
      <c r="S141" s="8"/>
      <c r="T141" s="159"/>
    </row>
    <row r="142" spans="1:21" s="16" customFormat="1" ht="23.25" customHeight="1" x14ac:dyDescent="0.2">
      <c r="A142" s="9">
        <v>158</v>
      </c>
      <c r="B142" s="7"/>
      <c r="C142" s="63"/>
      <c r="D142" s="63"/>
      <c r="E142" s="63"/>
      <c r="F142" s="63"/>
      <c r="G142" s="124"/>
      <c r="H142" s="101" t="s">
        <v>10</v>
      </c>
      <c r="I142" s="101" t="s">
        <v>386</v>
      </c>
      <c r="J142" s="101" t="s">
        <v>387</v>
      </c>
      <c r="K142" s="101" t="s">
        <v>388</v>
      </c>
      <c r="L142" s="101" t="s">
        <v>389</v>
      </c>
      <c r="M142" s="101" t="s">
        <v>390</v>
      </c>
      <c r="N142" s="7"/>
      <c r="O142" s="7"/>
      <c r="P142" s="7"/>
      <c r="Q142" s="7"/>
      <c r="R142" s="7"/>
      <c r="S142" s="8"/>
      <c r="T142" s="159"/>
      <c r="U142" s="25"/>
    </row>
    <row r="143" spans="1:21" s="16" customFormat="1" ht="30" customHeight="1" x14ac:dyDescent="0.3">
      <c r="A143" s="9">
        <v>159</v>
      </c>
      <c r="B143" s="12"/>
      <c r="C143" s="56" t="s">
        <v>367</v>
      </c>
      <c r="D143" s="63"/>
      <c r="E143" s="63"/>
      <c r="F143" s="63"/>
      <c r="G143" s="128" t="str">
        <f>IF(ISNUMBER(CoverSheet!$C$12),"for year ended","")</f>
        <v/>
      </c>
      <c r="H143" s="129" t="str">
        <f>IF(ISNUMBER(CoverSheet!$C$12),DATE(YEAR(CoverSheet!$C$12),MONTH(CoverSheet!$C$12),DAY(CoverSheet!$C$12))-1,"")</f>
        <v/>
      </c>
      <c r="I143" s="129" t="str">
        <f>IF(ISNUMBER(CoverSheet!$C$12),DATE(YEAR(CoverSheet!$C$12)+1,MONTH(CoverSheet!$C$12),DAY(CoverSheet!$C$12))-1,"")</f>
        <v/>
      </c>
      <c r="J143" s="129" t="str">
        <f>IF(ISNUMBER(CoverSheet!$C$12),DATE(YEAR(CoverSheet!$C$12)+2,MONTH(CoverSheet!$C$12),DAY(CoverSheet!$C$12))-1,"")</f>
        <v/>
      </c>
      <c r="K143" s="129" t="str">
        <f>IF(ISNUMBER(CoverSheet!$C$12),DATE(YEAR(CoverSheet!$C$12)+3,MONTH(CoverSheet!$C$12),DAY(CoverSheet!$C$12))-1,"")</f>
        <v/>
      </c>
      <c r="L143" s="129" t="str">
        <f>IF(ISNUMBER(CoverSheet!$C$12),DATE(YEAR(CoverSheet!$C$12)+4,MONTH(CoverSheet!$C$12),DAY(CoverSheet!$C$12))-1,"")</f>
        <v/>
      </c>
      <c r="M143" s="129" t="str">
        <f>IF(ISNUMBER(CoverSheet!$C$12),DATE(YEAR(CoverSheet!$C$12)+5,MONTH(CoverSheet!$C$12),DAY(CoverSheet!$C$12))-1,"")</f>
        <v/>
      </c>
      <c r="N143" s="7"/>
      <c r="O143" s="7"/>
      <c r="P143" s="7"/>
      <c r="Q143" s="7"/>
      <c r="R143" s="7"/>
      <c r="S143" s="8"/>
      <c r="T143" s="159"/>
    </row>
    <row r="144" spans="1:21" s="16" customFormat="1" ht="15" customHeight="1" x14ac:dyDescent="0.2">
      <c r="A144" s="9">
        <v>160</v>
      </c>
      <c r="B144" s="7"/>
      <c r="C144" s="87"/>
      <c r="D144" s="63"/>
      <c r="E144" s="63"/>
      <c r="F144" s="87" t="s">
        <v>440</v>
      </c>
      <c r="G144" s="63"/>
      <c r="H144" s="112" t="s">
        <v>403</v>
      </c>
      <c r="I144" s="112"/>
      <c r="J144" s="63"/>
      <c r="K144" s="63"/>
      <c r="L144" s="63"/>
      <c r="M144" s="63"/>
      <c r="N144" s="7"/>
      <c r="O144" s="7"/>
      <c r="P144" s="7"/>
      <c r="Q144" s="7"/>
      <c r="R144" s="7"/>
      <c r="S144" s="8"/>
      <c r="T144" s="159"/>
    </row>
    <row r="145" spans="1:20" s="16" customFormat="1" ht="15" customHeight="1" x14ac:dyDescent="0.2">
      <c r="A145" s="9">
        <v>161</v>
      </c>
      <c r="B145" s="7"/>
      <c r="C145" s="87"/>
      <c r="D145" s="63"/>
      <c r="E145" s="63"/>
      <c r="F145" s="187" t="s">
        <v>317</v>
      </c>
      <c r="G145" s="63"/>
      <c r="H145" s="138"/>
      <c r="I145" s="138"/>
      <c r="J145" s="138"/>
      <c r="K145" s="138"/>
      <c r="L145" s="138"/>
      <c r="M145" s="138"/>
      <c r="N145" s="7"/>
      <c r="O145" s="7"/>
      <c r="P145" s="7"/>
      <c r="Q145" s="7"/>
      <c r="R145" s="7"/>
      <c r="S145" s="8"/>
      <c r="T145" s="159"/>
    </row>
    <row r="146" spans="1:20" s="16" customFormat="1" ht="15" customHeight="1" x14ac:dyDescent="0.2">
      <c r="A146" s="9">
        <v>162</v>
      </c>
      <c r="B146" s="7"/>
      <c r="C146" s="87"/>
      <c r="D146" s="63"/>
      <c r="E146" s="63"/>
      <c r="F146" s="187" t="s">
        <v>317</v>
      </c>
      <c r="G146" s="63"/>
      <c r="H146" s="138"/>
      <c r="I146" s="138"/>
      <c r="J146" s="138"/>
      <c r="K146" s="138"/>
      <c r="L146" s="138"/>
      <c r="M146" s="138"/>
      <c r="N146" s="7"/>
      <c r="O146" s="7"/>
      <c r="P146" s="7"/>
      <c r="Q146" s="7"/>
      <c r="R146" s="7"/>
      <c r="S146" s="8"/>
      <c r="T146" s="159"/>
    </row>
    <row r="147" spans="1:20" s="16" customFormat="1" ht="15" customHeight="1" x14ac:dyDescent="0.2">
      <c r="A147" s="9">
        <v>163</v>
      </c>
      <c r="B147" s="7"/>
      <c r="C147" s="87"/>
      <c r="D147" s="63"/>
      <c r="E147" s="63"/>
      <c r="F147" s="187" t="s">
        <v>317</v>
      </c>
      <c r="G147" s="63"/>
      <c r="H147" s="138"/>
      <c r="I147" s="138"/>
      <c r="J147" s="138"/>
      <c r="K147" s="138"/>
      <c r="L147" s="138"/>
      <c r="M147" s="138"/>
      <c r="N147" s="7"/>
      <c r="O147" s="7"/>
      <c r="P147" s="7"/>
      <c r="Q147" s="7"/>
      <c r="R147" s="7"/>
      <c r="S147" s="8"/>
      <c r="T147" s="159"/>
    </row>
    <row r="148" spans="1:20" s="16" customFormat="1" ht="15" customHeight="1" x14ac:dyDescent="0.2">
      <c r="A148" s="9">
        <v>164</v>
      </c>
      <c r="B148" s="7"/>
      <c r="C148" s="87"/>
      <c r="D148" s="63"/>
      <c r="E148" s="63"/>
      <c r="F148" s="187" t="s">
        <v>317</v>
      </c>
      <c r="G148" s="63"/>
      <c r="H148" s="138"/>
      <c r="I148" s="138"/>
      <c r="J148" s="138"/>
      <c r="K148" s="138"/>
      <c r="L148" s="138"/>
      <c r="M148" s="138"/>
      <c r="N148" s="7"/>
      <c r="O148" s="7"/>
      <c r="P148" s="7"/>
      <c r="Q148" s="7"/>
      <c r="R148" s="7"/>
      <c r="S148" s="8"/>
      <c r="T148" s="159"/>
    </row>
    <row r="149" spans="1:20" s="16" customFormat="1" ht="15" customHeight="1" x14ac:dyDescent="0.2">
      <c r="A149" s="9">
        <v>165</v>
      </c>
      <c r="B149" s="7"/>
      <c r="C149" s="87"/>
      <c r="D149" s="63"/>
      <c r="E149" s="63"/>
      <c r="F149" s="187" t="s">
        <v>317</v>
      </c>
      <c r="G149" s="63"/>
      <c r="H149" s="138"/>
      <c r="I149" s="138"/>
      <c r="J149" s="138"/>
      <c r="K149" s="138"/>
      <c r="L149" s="138"/>
      <c r="M149" s="138"/>
      <c r="N149" s="7"/>
      <c r="O149" s="7"/>
      <c r="P149" s="7"/>
      <c r="Q149" s="7"/>
      <c r="R149" s="7"/>
      <c r="S149" s="8"/>
      <c r="T149" s="159"/>
    </row>
    <row r="150" spans="1:20" s="16" customFormat="1" ht="15" customHeight="1" x14ac:dyDescent="0.2">
      <c r="A150" s="9">
        <v>166</v>
      </c>
      <c r="B150" s="7"/>
      <c r="C150" s="96"/>
      <c r="D150" s="63"/>
      <c r="E150" s="63"/>
      <c r="F150" s="96" t="s">
        <v>501</v>
      </c>
      <c r="G150" s="63"/>
      <c r="H150" s="97"/>
      <c r="I150" s="97"/>
      <c r="J150" s="97"/>
      <c r="K150" s="97"/>
      <c r="L150" s="97"/>
      <c r="M150" s="97"/>
      <c r="N150" s="7"/>
      <c r="O150" s="7"/>
      <c r="P150" s="7"/>
      <c r="Q150" s="7"/>
      <c r="R150" s="7"/>
      <c r="S150" s="8"/>
      <c r="T150" s="159"/>
    </row>
    <row r="151" spans="1:20" s="16" customFormat="1" ht="15" customHeight="1" thickBot="1" x14ac:dyDescent="0.25">
      <c r="A151" s="9">
        <v>167</v>
      </c>
      <c r="B151" s="7"/>
      <c r="C151" s="40"/>
      <c r="D151" s="63"/>
      <c r="E151" s="63"/>
      <c r="F151" s="40" t="s">
        <v>430</v>
      </c>
      <c r="G151" s="63"/>
      <c r="H151" s="138"/>
      <c r="I151" s="138"/>
      <c r="J151" s="138"/>
      <c r="K151" s="138"/>
      <c r="L151" s="138"/>
      <c r="M151" s="138"/>
      <c r="N151" s="7"/>
      <c r="O151" s="7"/>
      <c r="P151" s="7"/>
      <c r="Q151" s="7"/>
      <c r="R151" s="7"/>
      <c r="S151" s="8"/>
      <c r="T151" s="159"/>
    </row>
    <row r="152" spans="1:20" s="16" customFormat="1" ht="15" customHeight="1" thickBot="1" x14ac:dyDescent="0.25">
      <c r="A152" s="9">
        <v>168</v>
      </c>
      <c r="B152" s="7"/>
      <c r="C152" s="87"/>
      <c r="D152" s="63"/>
      <c r="E152" s="87" t="s">
        <v>385</v>
      </c>
      <c r="F152" s="63"/>
      <c r="G152" s="63"/>
      <c r="H152" s="136">
        <f t="shared" ref="H152:M152" si="38">SUM(H145:H149,H151)</f>
        <v>0</v>
      </c>
      <c r="I152" s="136">
        <f t="shared" si="38"/>
        <v>0</v>
      </c>
      <c r="J152" s="136">
        <f t="shared" si="38"/>
        <v>0</v>
      </c>
      <c r="K152" s="136">
        <f t="shared" si="38"/>
        <v>0</v>
      </c>
      <c r="L152" s="136">
        <f t="shared" si="38"/>
        <v>0</v>
      </c>
      <c r="M152" s="136">
        <f t="shared" si="38"/>
        <v>0</v>
      </c>
      <c r="N152" s="7"/>
      <c r="O152" s="7"/>
      <c r="P152" s="7"/>
      <c r="Q152" s="7"/>
      <c r="R152" s="7"/>
      <c r="S152" s="8"/>
      <c r="T152" s="159" t="s">
        <v>478</v>
      </c>
    </row>
    <row r="153" spans="1:20" s="16" customFormat="1" ht="15" customHeight="1" thickBot="1" x14ac:dyDescent="0.25">
      <c r="A153" s="9">
        <v>169</v>
      </c>
      <c r="B153" s="7"/>
      <c r="C153" s="93"/>
      <c r="D153" s="93" t="s">
        <v>5</v>
      </c>
      <c r="E153" s="40"/>
      <c r="F153" s="127" t="s">
        <v>420</v>
      </c>
      <c r="G153" s="40"/>
      <c r="H153" s="138"/>
      <c r="I153" s="138"/>
      <c r="J153" s="138"/>
      <c r="K153" s="138"/>
      <c r="L153" s="138"/>
      <c r="M153" s="138"/>
      <c r="N153" s="7"/>
      <c r="O153" s="7"/>
      <c r="P153" s="7"/>
      <c r="Q153" s="7"/>
      <c r="R153" s="7"/>
      <c r="S153" s="8"/>
      <c r="T153" s="159"/>
    </row>
    <row r="154" spans="1:20" s="16" customFormat="1" ht="15" customHeight="1" thickBot="1" x14ac:dyDescent="0.25">
      <c r="A154" s="9">
        <v>170</v>
      </c>
      <c r="B154" s="7"/>
      <c r="C154" s="87"/>
      <c r="D154" s="63"/>
      <c r="E154" s="87" t="s">
        <v>421</v>
      </c>
      <c r="F154" s="87"/>
      <c r="G154" s="63"/>
      <c r="H154" s="136">
        <f t="shared" ref="H154:M154" si="39">H152-H153</f>
        <v>0</v>
      </c>
      <c r="I154" s="136">
        <f t="shared" si="39"/>
        <v>0</v>
      </c>
      <c r="J154" s="136">
        <f t="shared" si="39"/>
        <v>0</v>
      </c>
      <c r="K154" s="136">
        <f t="shared" si="39"/>
        <v>0</v>
      </c>
      <c r="L154" s="136">
        <f t="shared" si="39"/>
        <v>0</v>
      </c>
      <c r="M154" s="136">
        <f t="shared" si="39"/>
        <v>0</v>
      </c>
      <c r="N154" s="7"/>
      <c r="O154" s="7"/>
      <c r="P154" s="7"/>
      <c r="Q154" s="7"/>
      <c r="R154" s="7"/>
      <c r="S154" s="8"/>
      <c r="T154" s="159"/>
    </row>
    <row r="155" spans="1:20" s="16" customFormat="1" ht="21.75" customHeight="1" x14ac:dyDescent="0.2">
      <c r="A155" s="9">
        <v>171</v>
      </c>
      <c r="B155" s="7"/>
      <c r="C155" s="63"/>
      <c r="D155" s="63"/>
      <c r="E155" s="63"/>
      <c r="F155" s="63"/>
      <c r="G155" s="63"/>
      <c r="H155" s="113"/>
      <c r="I155" s="113"/>
      <c r="J155" s="113"/>
      <c r="K155" s="113"/>
      <c r="L155" s="113"/>
      <c r="M155" s="113"/>
      <c r="N155" s="7"/>
      <c r="O155" s="7"/>
      <c r="P155" s="7"/>
      <c r="Q155" s="7"/>
      <c r="R155" s="7"/>
      <c r="S155" s="8"/>
      <c r="T155" s="159"/>
    </row>
    <row r="156" spans="1:20" s="16" customFormat="1" ht="17.25" customHeight="1" x14ac:dyDescent="0.2">
      <c r="A156" s="9">
        <v>172</v>
      </c>
      <c r="B156" s="7"/>
      <c r="C156" s="63"/>
      <c r="D156" s="63"/>
      <c r="E156" s="63"/>
      <c r="F156" s="63"/>
      <c r="G156" s="63"/>
      <c r="H156" s="101"/>
      <c r="I156" s="101"/>
      <c r="J156" s="101"/>
      <c r="K156" s="101"/>
      <c r="L156" s="101"/>
      <c r="M156" s="101"/>
      <c r="N156" s="7"/>
      <c r="O156" s="7"/>
      <c r="P156" s="7"/>
      <c r="Q156" s="7"/>
      <c r="R156" s="7"/>
      <c r="S156" s="8"/>
      <c r="T156" s="159"/>
    </row>
    <row r="157" spans="1:20" s="16" customFormat="1" ht="21" customHeight="1" x14ac:dyDescent="0.3">
      <c r="A157" s="9">
        <v>173</v>
      </c>
      <c r="B157" s="12"/>
      <c r="C157" s="56" t="s">
        <v>384</v>
      </c>
      <c r="D157" s="63"/>
      <c r="E157" s="63"/>
      <c r="F157" s="63"/>
      <c r="G157" s="88"/>
      <c r="H157" s="43"/>
      <c r="I157" s="43"/>
      <c r="J157" s="43"/>
      <c r="K157" s="43"/>
      <c r="L157" s="43"/>
      <c r="M157" s="43"/>
      <c r="N157" s="7"/>
      <c r="O157" s="7"/>
      <c r="P157" s="7"/>
      <c r="Q157" s="7"/>
      <c r="R157" s="7"/>
      <c r="S157" s="8"/>
      <c r="T157" s="159"/>
    </row>
    <row r="158" spans="1:20" ht="15" customHeight="1" x14ac:dyDescent="0.25">
      <c r="A158" s="9">
        <v>174</v>
      </c>
      <c r="B158" s="7"/>
      <c r="C158" s="114"/>
      <c r="D158" s="57" t="s">
        <v>319</v>
      </c>
      <c r="E158" s="63"/>
      <c r="F158" s="63"/>
      <c r="G158" s="88"/>
      <c r="H158" s="43"/>
      <c r="I158" s="43"/>
      <c r="J158" s="43"/>
      <c r="K158" s="43"/>
      <c r="L158" s="43"/>
      <c r="M158" s="43"/>
      <c r="N158" s="7"/>
      <c r="O158" s="7"/>
      <c r="P158" s="7"/>
      <c r="Q158" s="7"/>
      <c r="R158" s="7"/>
      <c r="S158" s="8"/>
    </row>
    <row r="159" spans="1:20" s="16" customFormat="1" ht="15" customHeight="1" x14ac:dyDescent="0.2">
      <c r="A159" s="9">
        <v>175</v>
      </c>
      <c r="B159" s="7"/>
      <c r="C159" s="87"/>
      <c r="D159" s="63"/>
      <c r="E159" s="63"/>
      <c r="F159" s="87" t="s">
        <v>440</v>
      </c>
      <c r="G159" s="63"/>
      <c r="H159" s="59" t="s">
        <v>403</v>
      </c>
      <c r="I159" s="63"/>
      <c r="J159" s="63"/>
      <c r="K159" s="63"/>
      <c r="L159" s="63"/>
      <c r="M159" s="63"/>
      <c r="N159" s="7"/>
      <c r="O159" s="7"/>
      <c r="P159" s="7"/>
      <c r="Q159" s="7"/>
      <c r="R159" s="7"/>
      <c r="S159" s="8"/>
      <c r="T159" s="159"/>
    </row>
    <row r="160" spans="1:20" s="16" customFormat="1" ht="15" customHeight="1" x14ac:dyDescent="0.2">
      <c r="A160" s="9">
        <v>176</v>
      </c>
      <c r="B160" s="7"/>
      <c r="C160" s="87"/>
      <c r="D160" s="63"/>
      <c r="E160" s="63"/>
      <c r="F160" s="187" t="s">
        <v>317</v>
      </c>
      <c r="G160" s="63"/>
      <c r="H160" s="138"/>
      <c r="I160" s="138"/>
      <c r="J160" s="138"/>
      <c r="K160" s="138"/>
      <c r="L160" s="138"/>
      <c r="M160" s="138"/>
      <c r="N160" s="7"/>
      <c r="O160" s="7"/>
      <c r="P160" s="7"/>
      <c r="Q160" s="7"/>
      <c r="R160" s="7"/>
      <c r="S160" s="8"/>
      <c r="T160" s="159"/>
    </row>
    <row r="161" spans="1:20" s="16" customFormat="1" ht="15" customHeight="1" x14ac:dyDescent="0.2">
      <c r="A161" s="9">
        <v>177</v>
      </c>
      <c r="B161" s="7"/>
      <c r="C161" s="87"/>
      <c r="D161" s="63"/>
      <c r="E161" s="63"/>
      <c r="F161" s="187" t="s">
        <v>317</v>
      </c>
      <c r="G161" s="63"/>
      <c r="H161" s="138"/>
      <c r="I161" s="138"/>
      <c r="J161" s="138"/>
      <c r="K161" s="138"/>
      <c r="L161" s="138"/>
      <c r="M161" s="138"/>
      <c r="N161" s="7"/>
      <c r="O161" s="7"/>
      <c r="P161" s="7"/>
      <c r="Q161" s="7"/>
      <c r="R161" s="7"/>
      <c r="S161" s="8"/>
      <c r="T161" s="159"/>
    </row>
    <row r="162" spans="1:20" s="16" customFormat="1" ht="15" customHeight="1" x14ac:dyDescent="0.2">
      <c r="A162" s="9">
        <v>178</v>
      </c>
      <c r="B162" s="7"/>
      <c r="C162" s="87"/>
      <c r="D162" s="63"/>
      <c r="E162" s="63"/>
      <c r="F162" s="187" t="s">
        <v>317</v>
      </c>
      <c r="G162" s="63"/>
      <c r="H162" s="138"/>
      <c r="I162" s="138"/>
      <c r="J162" s="138"/>
      <c r="K162" s="138"/>
      <c r="L162" s="138"/>
      <c r="M162" s="138"/>
      <c r="N162" s="7"/>
      <c r="O162" s="7"/>
      <c r="P162" s="7"/>
      <c r="Q162" s="7"/>
      <c r="R162" s="7"/>
      <c r="S162" s="8"/>
      <c r="T162" s="159"/>
    </row>
    <row r="163" spans="1:20" s="16" customFormat="1" ht="15" customHeight="1" x14ac:dyDescent="0.2">
      <c r="A163" s="9">
        <v>179</v>
      </c>
      <c r="B163" s="7"/>
      <c r="C163" s="87"/>
      <c r="D163" s="63"/>
      <c r="E163" s="63"/>
      <c r="F163" s="187" t="s">
        <v>317</v>
      </c>
      <c r="G163" s="63"/>
      <c r="H163" s="138"/>
      <c r="I163" s="138"/>
      <c r="J163" s="138"/>
      <c r="K163" s="138"/>
      <c r="L163" s="138"/>
      <c r="M163" s="138"/>
      <c r="N163" s="7"/>
      <c r="O163" s="7"/>
      <c r="P163" s="7"/>
      <c r="Q163" s="7"/>
      <c r="R163" s="7"/>
      <c r="S163" s="8"/>
      <c r="T163" s="159"/>
    </row>
    <row r="164" spans="1:20" s="16" customFormat="1" ht="15" customHeight="1" x14ac:dyDescent="0.2">
      <c r="A164" s="9">
        <v>180</v>
      </c>
      <c r="B164" s="7"/>
      <c r="C164" s="87"/>
      <c r="D164" s="63"/>
      <c r="E164" s="63"/>
      <c r="F164" s="187" t="s">
        <v>317</v>
      </c>
      <c r="G164" s="63"/>
      <c r="H164" s="138"/>
      <c r="I164" s="138"/>
      <c r="J164" s="138"/>
      <c r="K164" s="138"/>
      <c r="L164" s="138"/>
      <c r="M164" s="138"/>
      <c r="N164" s="7"/>
      <c r="O164" s="7"/>
      <c r="P164" s="7"/>
      <c r="Q164" s="7"/>
      <c r="R164" s="7"/>
      <c r="S164" s="8"/>
      <c r="T164" s="159"/>
    </row>
    <row r="165" spans="1:20" s="16" customFormat="1" ht="15" customHeight="1" x14ac:dyDescent="0.2">
      <c r="A165" s="9">
        <v>181</v>
      </c>
      <c r="B165" s="7"/>
      <c r="C165" s="96"/>
      <c r="D165" s="63"/>
      <c r="E165" s="63"/>
      <c r="F165" s="96" t="s">
        <v>501</v>
      </c>
      <c r="G165" s="63"/>
      <c r="H165" s="97"/>
      <c r="I165" s="97"/>
      <c r="J165" s="97"/>
      <c r="K165" s="97"/>
      <c r="L165" s="97"/>
      <c r="M165" s="97"/>
      <c r="N165" s="7"/>
      <c r="O165" s="7"/>
      <c r="P165" s="7"/>
      <c r="Q165" s="7"/>
      <c r="R165" s="7"/>
      <c r="S165" s="8"/>
      <c r="T165" s="159"/>
    </row>
    <row r="166" spans="1:20" s="16" customFormat="1" ht="15" customHeight="1" thickBot="1" x14ac:dyDescent="0.25">
      <c r="A166" s="9">
        <v>182</v>
      </c>
      <c r="B166" s="7"/>
      <c r="C166" s="40"/>
      <c r="D166" s="63"/>
      <c r="E166" s="63"/>
      <c r="F166" s="40" t="s">
        <v>449</v>
      </c>
      <c r="G166" s="63"/>
      <c r="H166" s="138"/>
      <c r="I166" s="138"/>
      <c r="J166" s="138"/>
      <c r="K166" s="138"/>
      <c r="L166" s="138"/>
      <c r="M166" s="138"/>
      <c r="N166" s="7"/>
      <c r="O166" s="7"/>
      <c r="P166" s="7"/>
      <c r="Q166" s="7"/>
      <c r="R166" s="7"/>
      <c r="S166" s="8"/>
      <c r="T166" s="159"/>
    </row>
    <row r="167" spans="1:20" s="16" customFormat="1" ht="15" customHeight="1" thickBot="1" x14ac:dyDescent="0.25">
      <c r="A167" s="9">
        <v>183</v>
      </c>
      <c r="B167" s="7"/>
      <c r="C167" s="87"/>
      <c r="D167" s="63"/>
      <c r="E167" s="87" t="s">
        <v>319</v>
      </c>
      <c r="F167" s="63"/>
      <c r="G167" s="63"/>
      <c r="H167" s="136">
        <f t="shared" ref="H167:M167" si="40">SUM(H160:H164,H166)</f>
        <v>0</v>
      </c>
      <c r="I167" s="136">
        <f t="shared" si="40"/>
        <v>0</v>
      </c>
      <c r="J167" s="136">
        <f t="shared" si="40"/>
        <v>0</v>
      </c>
      <c r="K167" s="136">
        <f t="shared" si="40"/>
        <v>0</v>
      </c>
      <c r="L167" s="136">
        <f t="shared" si="40"/>
        <v>0</v>
      </c>
      <c r="M167" s="136">
        <f t="shared" si="40"/>
        <v>0</v>
      </c>
      <c r="N167" s="7"/>
      <c r="O167" s="7"/>
      <c r="P167" s="7"/>
      <c r="Q167" s="7"/>
      <c r="R167" s="7"/>
      <c r="S167" s="8"/>
      <c r="T167" s="159"/>
    </row>
    <row r="168" spans="1:20" s="16" customFormat="1" ht="15" customHeight="1" x14ac:dyDescent="0.25">
      <c r="A168" s="9">
        <v>184</v>
      </c>
      <c r="B168" s="7"/>
      <c r="C168" s="114"/>
      <c r="D168" s="57" t="s">
        <v>320</v>
      </c>
      <c r="E168" s="63"/>
      <c r="F168" s="63"/>
      <c r="G168" s="63"/>
      <c r="H168" s="63"/>
      <c r="I168" s="63"/>
      <c r="J168" s="63"/>
      <c r="K168" s="63"/>
      <c r="L168" s="63"/>
      <c r="M168" s="63"/>
      <c r="N168" s="7"/>
      <c r="O168" s="7"/>
      <c r="P168" s="7"/>
      <c r="Q168" s="7"/>
      <c r="R168" s="7"/>
      <c r="S168" s="8"/>
      <c r="T168" s="159"/>
    </row>
    <row r="169" spans="1:20" s="16" customFormat="1" ht="15" customHeight="1" x14ac:dyDescent="0.2">
      <c r="A169" s="9">
        <v>185</v>
      </c>
      <c r="B169" s="7"/>
      <c r="C169" s="87"/>
      <c r="D169" s="63"/>
      <c r="E169" s="63"/>
      <c r="F169" s="87" t="s">
        <v>440</v>
      </c>
      <c r="G169" s="63"/>
      <c r="H169" s="63"/>
      <c r="I169" s="63"/>
      <c r="J169" s="63"/>
      <c r="K169" s="63"/>
      <c r="L169" s="63"/>
      <c r="M169" s="63"/>
      <c r="N169" s="7"/>
      <c r="O169" s="7"/>
      <c r="P169" s="7"/>
      <c r="Q169" s="7"/>
      <c r="R169" s="7"/>
      <c r="S169" s="8"/>
      <c r="T169" s="159"/>
    </row>
    <row r="170" spans="1:20" s="16" customFormat="1" ht="15" customHeight="1" x14ac:dyDescent="0.2">
      <c r="A170" s="9">
        <v>186</v>
      </c>
      <c r="B170" s="7"/>
      <c r="C170" s="87"/>
      <c r="D170" s="63"/>
      <c r="E170" s="63"/>
      <c r="F170" s="187" t="s">
        <v>317</v>
      </c>
      <c r="G170" s="63"/>
      <c r="H170" s="138"/>
      <c r="I170" s="138"/>
      <c r="J170" s="138"/>
      <c r="K170" s="138"/>
      <c r="L170" s="138"/>
      <c r="M170" s="138"/>
      <c r="N170" s="7"/>
      <c r="O170" s="7"/>
      <c r="P170" s="7"/>
      <c r="Q170" s="7"/>
      <c r="R170" s="7"/>
      <c r="S170" s="8"/>
      <c r="T170" s="159"/>
    </row>
    <row r="171" spans="1:20" s="16" customFormat="1" ht="15" customHeight="1" x14ac:dyDescent="0.2">
      <c r="A171" s="9">
        <v>187</v>
      </c>
      <c r="B171" s="7"/>
      <c r="C171" s="87"/>
      <c r="D171" s="63"/>
      <c r="E171" s="63"/>
      <c r="F171" s="187" t="s">
        <v>317</v>
      </c>
      <c r="G171" s="63"/>
      <c r="H171" s="138"/>
      <c r="I171" s="138"/>
      <c r="J171" s="138"/>
      <c r="K171" s="138"/>
      <c r="L171" s="138"/>
      <c r="M171" s="138"/>
      <c r="N171" s="7"/>
      <c r="O171" s="7"/>
      <c r="P171" s="7"/>
      <c r="Q171" s="7"/>
      <c r="R171" s="7"/>
      <c r="S171" s="8"/>
      <c r="T171" s="159"/>
    </row>
    <row r="172" spans="1:20" s="16" customFormat="1" ht="15" customHeight="1" x14ac:dyDescent="0.2">
      <c r="A172" s="9">
        <v>188</v>
      </c>
      <c r="B172" s="7"/>
      <c r="C172" s="87"/>
      <c r="D172" s="63"/>
      <c r="E172" s="63"/>
      <c r="F172" s="187" t="s">
        <v>317</v>
      </c>
      <c r="G172" s="63"/>
      <c r="H172" s="138"/>
      <c r="I172" s="138"/>
      <c r="J172" s="138"/>
      <c r="K172" s="138"/>
      <c r="L172" s="138"/>
      <c r="M172" s="138"/>
      <c r="N172" s="7"/>
      <c r="O172" s="7"/>
      <c r="P172" s="7"/>
      <c r="Q172" s="7"/>
      <c r="R172" s="7"/>
      <c r="S172" s="8"/>
      <c r="T172" s="159"/>
    </row>
    <row r="173" spans="1:20" s="16" customFormat="1" ht="15" customHeight="1" x14ac:dyDescent="0.2">
      <c r="A173" s="9">
        <v>189</v>
      </c>
      <c r="B173" s="7"/>
      <c r="C173" s="87"/>
      <c r="D173" s="63"/>
      <c r="E173" s="63"/>
      <c r="F173" s="187" t="s">
        <v>317</v>
      </c>
      <c r="G173" s="63"/>
      <c r="H173" s="138"/>
      <c r="I173" s="138"/>
      <c r="J173" s="138"/>
      <c r="K173" s="138"/>
      <c r="L173" s="138"/>
      <c r="M173" s="138"/>
      <c r="N173" s="7"/>
      <c r="O173" s="7"/>
      <c r="P173" s="7"/>
      <c r="Q173" s="7"/>
      <c r="R173" s="7"/>
      <c r="S173" s="8"/>
      <c r="T173" s="159"/>
    </row>
    <row r="174" spans="1:20" s="16" customFormat="1" ht="15" customHeight="1" x14ac:dyDescent="0.2">
      <c r="A174" s="9">
        <v>190</v>
      </c>
      <c r="B174" s="7"/>
      <c r="C174" s="87"/>
      <c r="D174" s="63"/>
      <c r="E174" s="63"/>
      <c r="F174" s="187" t="s">
        <v>317</v>
      </c>
      <c r="G174" s="63"/>
      <c r="H174" s="138"/>
      <c r="I174" s="138"/>
      <c r="J174" s="138"/>
      <c r="K174" s="138"/>
      <c r="L174" s="138"/>
      <c r="M174" s="138"/>
      <c r="N174" s="7"/>
      <c r="O174" s="7"/>
      <c r="P174" s="7"/>
      <c r="Q174" s="7"/>
      <c r="R174" s="7"/>
      <c r="S174" s="8"/>
      <c r="T174" s="159"/>
    </row>
    <row r="175" spans="1:20" s="16" customFormat="1" ht="15" customHeight="1" x14ac:dyDescent="0.2">
      <c r="A175" s="9">
        <v>191</v>
      </c>
      <c r="B175" s="7"/>
      <c r="C175" s="96"/>
      <c r="D175" s="63"/>
      <c r="E175" s="63"/>
      <c r="F175" s="96" t="s">
        <v>501</v>
      </c>
      <c r="G175" s="63"/>
      <c r="H175" s="97"/>
      <c r="I175" s="97"/>
      <c r="J175" s="97"/>
      <c r="K175" s="97"/>
      <c r="L175" s="97"/>
      <c r="M175" s="97"/>
      <c r="N175" s="7"/>
      <c r="O175" s="7"/>
      <c r="P175" s="7"/>
      <c r="Q175" s="7"/>
      <c r="R175" s="7"/>
      <c r="S175" s="8"/>
      <c r="T175" s="159"/>
    </row>
    <row r="176" spans="1:20" s="16" customFormat="1" ht="15" customHeight="1" thickBot="1" x14ac:dyDescent="0.25">
      <c r="A176" s="9">
        <v>192</v>
      </c>
      <c r="B176" s="7"/>
      <c r="C176" s="40"/>
      <c r="D176" s="63"/>
      <c r="E176" s="63"/>
      <c r="F176" s="40" t="s">
        <v>431</v>
      </c>
      <c r="G176" s="63"/>
      <c r="H176" s="138"/>
      <c r="I176" s="138"/>
      <c r="J176" s="138"/>
      <c r="K176" s="138"/>
      <c r="L176" s="138"/>
      <c r="M176" s="138"/>
      <c r="N176" s="7"/>
      <c r="O176" s="7"/>
      <c r="P176" s="7"/>
      <c r="Q176" s="7"/>
      <c r="R176" s="7"/>
      <c r="S176" s="8"/>
      <c r="T176" s="159"/>
    </row>
    <row r="177" spans="1:20" s="16" customFormat="1" ht="15" customHeight="1" thickBot="1" x14ac:dyDescent="0.25">
      <c r="A177" s="9">
        <v>193</v>
      </c>
      <c r="B177" s="7"/>
      <c r="C177" s="87"/>
      <c r="D177" s="63"/>
      <c r="E177" s="87" t="s">
        <v>320</v>
      </c>
      <c r="F177" s="63"/>
      <c r="G177" s="63"/>
      <c r="H177" s="136">
        <f t="shared" ref="H177:M177" si="41">SUM(H170:H174,H176)</f>
        <v>0</v>
      </c>
      <c r="I177" s="136">
        <f t="shared" si="41"/>
        <v>0</v>
      </c>
      <c r="J177" s="136">
        <f t="shared" si="41"/>
        <v>0</v>
      </c>
      <c r="K177" s="136">
        <f t="shared" si="41"/>
        <v>0</v>
      </c>
      <c r="L177" s="136">
        <f t="shared" si="41"/>
        <v>0</v>
      </c>
      <c r="M177" s="136">
        <f t="shared" si="41"/>
        <v>0</v>
      </c>
      <c r="N177" s="7"/>
      <c r="O177" s="7"/>
      <c r="P177" s="7"/>
      <c r="Q177" s="7"/>
      <c r="R177" s="7"/>
      <c r="S177" s="8"/>
      <c r="T177" s="159"/>
    </row>
    <row r="178" spans="1:20" s="16" customFormat="1" ht="15" customHeight="1" thickBot="1" x14ac:dyDescent="0.25">
      <c r="A178" s="9">
        <v>194</v>
      </c>
      <c r="B178" s="7"/>
      <c r="C178" s="87"/>
      <c r="D178" s="63"/>
      <c r="E178" s="87"/>
      <c r="F178" s="63"/>
      <c r="G178" s="63"/>
      <c r="H178" s="97"/>
      <c r="I178" s="97"/>
      <c r="J178" s="97"/>
      <c r="K178" s="97"/>
      <c r="L178" s="97"/>
      <c r="M178" s="97"/>
      <c r="N178" s="7"/>
      <c r="O178" s="7"/>
      <c r="P178" s="7"/>
      <c r="Q178" s="7"/>
      <c r="R178" s="7"/>
      <c r="S178" s="8"/>
      <c r="T178" s="159"/>
    </row>
    <row r="179" spans="1:20" s="16" customFormat="1" ht="15" customHeight="1" thickBot="1" x14ac:dyDescent="0.25">
      <c r="A179" s="9">
        <v>195</v>
      </c>
      <c r="B179" s="7"/>
      <c r="C179" s="87"/>
      <c r="D179" s="63"/>
      <c r="E179" s="87" t="s">
        <v>450</v>
      </c>
      <c r="F179" s="63"/>
      <c r="G179" s="63"/>
      <c r="H179" s="136">
        <f t="shared" ref="H179:M179" si="42">H167+H177</f>
        <v>0</v>
      </c>
      <c r="I179" s="136">
        <f t="shared" si="42"/>
        <v>0</v>
      </c>
      <c r="J179" s="136">
        <f t="shared" si="42"/>
        <v>0</v>
      </c>
      <c r="K179" s="136">
        <f t="shared" si="42"/>
        <v>0</v>
      </c>
      <c r="L179" s="136">
        <f t="shared" si="42"/>
        <v>0</v>
      </c>
      <c r="M179" s="136">
        <f t="shared" si="42"/>
        <v>0</v>
      </c>
      <c r="N179" s="7"/>
      <c r="O179" s="7"/>
      <c r="P179" s="7"/>
      <c r="Q179" s="7"/>
      <c r="R179" s="7"/>
      <c r="S179" s="8"/>
      <c r="T179" s="159" t="s">
        <v>479</v>
      </c>
    </row>
    <row r="180" spans="1:20" ht="15" customHeight="1" x14ac:dyDescent="0.2">
      <c r="A180" s="10"/>
      <c r="B180" s="14"/>
      <c r="C180" s="14"/>
      <c r="D180" s="14"/>
      <c r="E180" s="14"/>
      <c r="F180" s="14"/>
      <c r="G180" s="14"/>
      <c r="H180" s="14"/>
      <c r="I180" s="14"/>
      <c r="J180" s="14"/>
      <c r="K180" s="14"/>
      <c r="L180" s="14"/>
      <c r="M180" s="14"/>
      <c r="N180" s="14"/>
      <c r="O180" s="14"/>
      <c r="P180" s="14"/>
      <c r="Q180" s="14"/>
      <c r="R180" s="14"/>
      <c r="S180" s="15"/>
    </row>
    <row r="181" spans="1:20" x14ac:dyDescent="0.2">
      <c r="N181" s="85"/>
      <c r="O181" s="85"/>
      <c r="P181" s="85"/>
      <c r="Q181" s="85"/>
      <c r="R181" s="85"/>
      <c r="S181" s="85"/>
      <c r="T181" s="161"/>
    </row>
  </sheetData>
  <sheetProtection sheet="1" formatRows="0" insertRows="0"/>
  <customSheetViews>
    <customSheetView guid="{63EE1149-38E3-45FD-A757-4655A3261696}" scale="80" showPageBreaks="1" showGridLines="0" fitToPage="1" printArea="1">
      <selection activeCell="H44" sqref="H44"/>
      <pageMargins left="0.70866141732283472" right="0.70866141732283472" top="0.74803149606299213" bottom="0.74803149606299213" header="0.31496062992125984" footer="0.31496062992125984"/>
      <pageSetup paperSize="9" scale="36" fitToHeight="2" orientation="portrait" r:id="rId1"/>
    </customSheetView>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36" fitToHeight="2" orientation="portrait" r:id="rId2"/>
    </customSheetView>
  </customSheetViews>
  <mergeCells count="4">
    <mergeCell ref="O2:R2"/>
    <mergeCell ref="O3:R3"/>
    <mergeCell ref="A5:Q5"/>
    <mergeCell ref="H87:I87"/>
  </mergeCells>
  <dataValidations count="2">
    <dataValidation allowBlank="1" error="Decimal values larger than or equal to 0 and text &quot;N/A&quot; are accepted" sqref="T46"/>
    <dataValidation type="custom" allowBlank="1" showInputMessage="1" showErrorMessage="1" error="Decimal values larger than or equal to 0 and text &quot;N/A&quot; are accepted" prompt="Please enter a number larger than or equal to 0. _x000a_Enter &quot;N/A&quot; if this does not apply" sqref="H46:R46">
      <formula1>OR(AND(ISNUMBER(H46),H46&gt;=0),AND(ISTEXT(H46),H46="N/A"))</formula1>
    </dataValidation>
  </dataValidations>
  <pageMargins left="0.7" right="0.7" top="0.75" bottom="0.75" header="0.3" footer="0.3"/>
  <pageSetup paperSize="9" scale="48" fitToHeight="4" orientation="landscape" r:id="rId3"/>
  <headerFooter>
    <oddHeader>&amp;C &amp;"+,Regular"Commerce Commission Information Disclosure Template</oddHeader>
    <oddFooter>&amp;L&amp;"+,Regular" &amp;P&amp;C&amp;"+,Regular" &amp;F&amp;R&amp;"+,Regular" &amp;A</oddFooter>
  </headerFooter>
  <rowBreaks count="3" manualBreakCount="3">
    <brk id="47" max="20" man="1"/>
    <brk id="84" max="19" man="1"/>
    <brk id="12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pageSetUpPr fitToPage="1"/>
  </sheetPr>
  <dimension ref="A1:R53"/>
  <sheetViews>
    <sheetView showGridLines="0" zoomScaleNormal="100" zoomScaleSheetLayoutView="100" workbookViewId="0"/>
  </sheetViews>
  <sheetFormatPr defaultRowHeight="12.75" x14ac:dyDescent="0.2"/>
  <cols>
    <col min="1" max="1" width="4.140625" style="16" customWidth="1"/>
    <col min="2" max="2" width="6.140625" style="16" customWidth="1"/>
    <col min="3" max="3" width="2" style="16" customWidth="1"/>
    <col min="4" max="4" width="2.42578125" style="16" customWidth="1"/>
    <col min="5" max="5" width="47.28515625" style="16" customWidth="1"/>
    <col min="6" max="6" width="18.7109375" style="16" customWidth="1"/>
    <col min="7" max="17" width="16.140625" style="16" customWidth="1"/>
    <col min="18" max="18" width="2.7109375" style="16" customWidth="1"/>
    <col min="19" max="16384" width="9.140625" style="16"/>
  </cols>
  <sheetData>
    <row r="1" spans="1:18" x14ac:dyDescent="0.2">
      <c r="A1" s="1"/>
      <c r="B1" s="2"/>
      <c r="C1" s="2"/>
      <c r="D1" s="2"/>
      <c r="E1" s="2"/>
      <c r="F1" s="2"/>
      <c r="G1" s="2"/>
      <c r="H1" s="2"/>
      <c r="I1" s="2"/>
      <c r="J1" s="2"/>
      <c r="K1" s="2"/>
      <c r="L1" s="2"/>
      <c r="M1" s="2"/>
      <c r="N1" s="2"/>
      <c r="O1" s="2"/>
      <c r="P1" s="2"/>
      <c r="Q1" s="2"/>
      <c r="R1" s="3"/>
    </row>
    <row r="2" spans="1:18" ht="18" customHeight="1" x14ac:dyDescent="0.3">
      <c r="A2" s="4"/>
      <c r="B2" s="5"/>
      <c r="C2" s="5"/>
      <c r="D2" s="5"/>
      <c r="E2" s="5"/>
      <c r="F2" s="5"/>
      <c r="G2" s="5"/>
      <c r="H2" s="5"/>
      <c r="I2" s="5"/>
      <c r="J2" s="5"/>
      <c r="K2" s="5"/>
      <c r="L2" s="32"/>
      <c r="M2" s="32" t="s">
        <v>9</v>
      </c>
      <c r="N2" s="214" t="str">
        <f>IF(NOT(ISBLANK(CoverSheet!$C$8)),CoverSheet!$C$8,"")</f>
        <v/>
      </c>
      <c r="O2" s="215"/>
      <c r="P2" s="215"/>
      <c r="Q2" s="216"/>
      <c r="R2" s="6"/>
    </row>
    <row r="3" spans="1:18" ht="18" customHeight="1" x14ac:dyDescent="0.25">
      <c r="A3" s="4"/>
      <c r="B3" s="5"/>
      <c r="C3" s="5"/>
      <c r="D3" s="5"/>
      <c r="E3" s="5"/>
      <c r="F3" s="5"/>
      <c r="G3" s="5"/>
      <c r="H3" s="5"/>
      <c r="I3" s="5"/>
      <c r="J3" s="5"/>
      <c r="K3" s="5"/>
      <c r="L3" s="32"/>
      <c r="M3" s="32" t="s">
        <v>20</v>
      </c>
      <c r="N3" s="217" t="str">
        <f>IF(ISNUMBER(CoverSheet!$C$12),TEXT(CoverSheet!$C$12,"_([$-1409]d mmmm yyyy;_(@")&amp;" –"&amp;TEXT(DATE(YEAR(CoverSheet!$C$12)+10,MONTH(CoverSheet!$C$12),DAY(CoverSheet!$C$12)-1),"_([$-1409]d mmmm yyyy;_(@"),"")</f>
        <v/>
      </c>
      <c r="O3" s="218"/>
      <c r="P3" s="218"/>
      <c r="Q3" s="219"/>
      <c r="R3" s="6"/>
    </row>
    <row r="4" spans="1:18" ht="21" customHeight="1" x14ac:dyDescent="0.35">
      <c r="A4" s="61" t="s">
        <v>375</v>
      </c>
      <c r="B4" s="34"/>
      <c r="C4" s="5"/>
      <c r="D4" s="5"/>
      <c r="E4" s="5"/>
      <c r="F4" s="5"/>
      <c r="G4" s="5"/>
      <c r="H4" s="5"/>
      <c r="I4" s="5"/>
      <c r="J4" s="5"/>
      <c r="K4" s="5"/>
      <c r="L4" s="5"/>
      <c r="M4" s="5"/>
      <c r="N4" s="5"/>
      <c r="O4" s="5"/>
      <c r="P4" s="5"/>
      <c r="Q4" s="5"/>
      <c r="R4" s="6"/>
    </row>
    <row r="5" spans="1:18" ht="66.75" customHeight="1" x14ac:dyDescent="0.2">
      <c r="A5" s="212" t="s">
        <v>406</v>
      </c>
      <c r="B5" s="213"/>
      <c r="C5" s="213"/>
      <c r="D5" s="213"/>
      <c r="E5" s="213"/>
      <c r="F5" s="213"/>
      <c r="G5" s="213"/>
      <c r="H5" s="213"/>
      <c r="I5" s="213"/>
      <c r="J5" s="213"/>
      <c r="K5" s="213"/>
      <c r="L5" s="213"/>
      <c r="M5" s="213"/>
      <c r="N5" s="213"/>
      <c r="O5" s="213"/>
      <c r="P5" s="213"/>
      <c r="Q5" s="5"/>
      <c r="R5" s="6"/>
    </row>
    <row r="6" spans="1:18" x14ac:dyDescent="0.2">
      <c r="A6" s="126" t="s">
        <v>464</v>
      </c>
      <c r="B6" s="58"/>
      <c r="C6" s="55"/>
      <c r="D6" s="5"/>
      <c r="E6" s="5"/>
      <c r="F6" s="5"/>
      <c r="G6" s="5"/>
      <c r="H6" s="5"/>
      <c r="I6" s="5"/>
      <c r="J6" s="5"/>
      <c r="K6" s="5"/>
      <c r="L6" s="5"/>
      <c r="M6" s="5"/>
      <c r="N6" s="5"/>
      <c r="O6" s="5"/>
      <c r="P6" s="5"/>
      <c r="Q6" s="5"/>
      <c r="R6" s="6"/>
    </row>
    <row r="7" spans="1:18" ht="15" customHeight="1" x14ac:dyDescent="0.2">
      <c r="A7" s="9">
        <v>7</v>
      </c>
      <c r="B7" s="86"/>
      <c r="C7" s="63"/>
      <c r="D7" s="63"/>
      <c r="E7" s="63"/>
      <c r="F7" s="63"/>
      <c r="G7" s="63"/>
      <c r="H7" s="63"/>
      <c r="I7" s="63"/>
      <c r="J7" s="63"/>
      <c r="K7" s="63"/>
      <c r="L7" s="63"/>
      <c r="M7" s="63"/>
      <c r="N7" s="63"/>
      <c r="O7" s="63"/>
      <c r="P7" s="63"/>
      <c r="Q7" s="19"/>
      <c r="R7" s="8"/>
    </row>
    <row r="8" spans="1:18" ht="24" customHeight="1" x14ac:dyDescent="0.2">
      <c r="A8" s="9">
        <v>8</v>
      </c>
      <c r="B8" s="86"/>
      <c r="C8" s="63"/>
      <c r="D8" s="63"/>
      <c r="E8" s="63"/>
      <c r="F8" s="63"/>
      <c r="G8" s="101" t="s">
        <v>10</v>
      </c>
      <c r="H8" s="101" t="s">
        <v>386</v>
      </c>
      <c r="I8" s="101" t="s">
        <v>387</v>
      </c>
      <c r="J8" s="101" t="s">
        <v>388</v>
      </c>
      <c r="K8" s="101" t="s">
        <v>389</v>
      </c>
      <c r="L8" s="101" t="s">
        <v>390</v>
      </c>
      <c r="M8" s="101" t="s">
        <v>391</v>
      </c>
      <c r="N8" s="101" t="s">
        <v>392</v>
      </c>
      <c r="O8" s="101" t="s">
        <v>393</v>
      </c>
      <c r="P8" s="101" t="s">
        <v>394</v>
      </c>
      <c r="Q8" s="101" t="s">
        <v>395</v>
      </c>
      <c r="R8" s="8"/>
    </row>
    <row r="9" spans="1:18" ht="15" customHeight="1" x14ac:dyDescent="0.2">
      <c r="A9" s="9">
        <v>9</v>
      </c>
      <c r="B9" s="86"/>
      <c r="C9" s="94"/>
      <c r="D9" s="63"/>
      <c r="E9" s="63"/>
      <c r="F9" s="115" t="str">
        <f>IF(ISNUMBER(CoverSheet!$C$12),"for year ended","")</f>
        <v/>
      </c>
      <c r="G9" s="43" t="str">
        <f>IF(ISNUMBER(CoverSheet!$C$12),DATE(YEAR(CoverSheet!$C$12),MONTH(CoverSheet!$C$12),DAY(CoverSheet!$C$12))-1,"")</f>
        <v/>
      </c>
      <c r="H9" s="43" t="str">
        <f>IF(ISNUMBER(CoverSheet!$C$12),DATE(YEAR(CoverSheet!$C$12)+1,MONTH(CoverSheet!$C$12),DAY(CoverSheet!$C$12))-1,"")</f>
        <v/>
      </c>
      <c r="I9" s="43" t="str">
        <f>IF(ISNUMBER(CoverSheet!$C$12),DATE(YEAR(CoverSheet!$C$12)+2,MONTH(CoverSheet!$C$12),DAY(CoverSheet!$C$12))-1,"")</f>
        <v/>
      </c>
      <c r="J9" s="43" t="str">
        <f>IF(ISNUMBER(CoverSheet!$C$12),DATE(YEAR(CoverSheet!$C$12)+3,MONTH(CoverSheet!$C$12),DAY(CoverSheet!$C$12))-1,"")</f>
        <v/>
      </c>
      <c r="K9" s="43" t="str">
        <f>IF(ISNUMBER(CoverSheet!$C$12),DATE(YEAR(CoverSheet!$C$12)+4,MONTH(CoverSheet!$C$12),DAY(CoverSheet!$C$12))-1,"")</f>
        <v/>
      </c>
      <c r="L9" s="43" t="str">
        <f>IF(ISNUMBER(CoverSheet!$C$12),DATE(YEAR(CoverSheet!$C$12)+5,MONTH(CoverSheet!$C$12),DAY(CoverSheet!$C$12))-1,"")</f>
        <v/>
      </c>
      <c r="M9" s="43" t="str">
        <f>IF(ISNUMBER(CoverSheet!$C$12),DATE(YEAR(CoverSheet!$C$12)+6,MONTH(CoverSheet!$C$12),DAY(CoverSheet!$C$12))-1,"")</f>
        <v/>
      </c>
      <c r="N9" s="43" t="str">
        <f>IF(ISNUMBER(CoverSheet!$C$12),DATE(YEAR(CoverSheet!$C$12)+7,MONTH(CoverSheet!$C$12),DAY(CoverSheet!$C$12))-1,"")</f>
        <v/>
      </c>
      <c r="O9" s="43" t="str">
        <f>IF(ISNUMBER(CoverSheet!$C$12),DATE(YEAR(CoverSheet!$C$12)+8,MONTH(CoverSheet!$C$12),DAY(CoverSheet!$C$12))-1,"")</f>
        <v/>
      </c>
      <c r="P9" s="43" t="str">
        <f>IF(ISNUMBER(CoverSheet!$C$12),DATE(YEAR(CoverSheet!$C$12)+9,MONTH(CoverSheet!$C$12),DAY(CoverSheet!$C$12))-1,"")</f>
        <v/>
      </c>
      <c r="Q9" s="43" t="str">
        <f>IF(ISNUMBER(CoverSheet!$C$12),DATE(YEAR(CoverSheet!$C$12)+10,MONTH(CoverSheet!$C$12),DAY(CoverSheet!$C$12))-1,"")</f>
        <v/>
      </c>
      <c r="R9" s="8"/>
    </row>
    <row r="10" spans="1:18" ht="22.5" customHeight="1" x14ac:dyDescent="0.25">
      <c r="A10" s="9">
        <v>10</v>
      </c>
      <c r="B10" s="116"/>
      <c r="C10" s="83" t="s">
        <v>433</v>
      </c>
      <c r="D10" s="63"/>
      <c r="E10" s="63"/>
      <c r="F10" s="117"/>
      <c r="G10" s="118" t="s">
        <v>426</v>
      </c>
      <c r="H10" s="103"/>
      <c r="I10" s="103"/>
      <c r="J10" s="103"/>
      <c r="K10" s="103"/>
      <c r="L10" s="103"/>
      <c r="M10" s="103"/>
      <c r="N10" s="103"/>
      <c r="O10" s="103"/>
      <c r="P10" s="103"/>
      <c r="Q10" s="119"/>
      <c r="R10" s="8"/>
    </row>
    <row r="11" spans="1:18" ht="15" customHeight="1" x14ac:dyDescent="0.2">
      <c r="A11" s="9">
        <v>11</v>
      </c>
      <c r="B11" s="86"/>
      <c r="C11" s="63"/>
      <c r="D11" s="40"/>
      <c r="E11" s="40" t="s">
        <v>321</v>
      </c>
      <c r="F11" s="63"/>
      <c r="G11" s="138"/>
      <c r="H11" s="138"/>
      <c r="I11" s="138"/>
      <c r="J11" s="138"/>
      <c r="K11" s="138"/>
      <c r="L11" s="138"/>
      <c r="M11" s="138"/>
      <c r="N11" s="138"/>
      <c r="O11" s="138"/>
      <c r="P11" s="138"/>
      <c r="Q11" s="138"/>
      <c r="R11" s="8"/>
    </row>
    <row r="12" spans="1:18" ht="15" customHeight="1" x14ac:dyDescent="0.2">
      <c r="A12" s="9">
        <v>12</v>
      </c>
      <c r="B12" s="86"/>
      <c r="C12" s="63"/>
      <c r="D12" s="40"/>
      <c r="E12" s="40" t="s">
        <v>322</v>
      </c>
      <c r="F12" s="63"/>
      <c r="G12" s="138"/>
      <c r="H12" s="138"/>
      <c r="I12" s="138"/>
      <c r="J12" s="138"/>
      <c r="K12" s="138"/>
      <c r="L12" s="138"/>
      <c r="M12" s="138"/>
      <c r="N12" s="138"/>
      <c r="O12" s="138"/>
      <c r="P12" s="138"/>
      <c r="Q12" s="138"/>
      <c r="R12" s="8"/>
    </row>
    <row r="13" spans="1:18" ht="15" customHeight="1" thickBot="1" x14ac:dyDescent="0.25">
      <c r="A13" s="9">
        <v>13</v>
      </c>
      <c r="B13" s="86"/>
      <c r="C13" s="63"/>
      <c r="D13" s="40"/>
      <c r="E13" s="40" t="s">
        <v>7</v>
      </c>
      <c r="F13" s="63"/>
      <c r="G13" s="138"/>
      <c r="H13" s="138"/>
      <c r="I13" s="138"/>
      <c r="J13" s="138"/>
      <c r="K13" s="138"/>
      <c r="L13" s="138"/>
      <c r="M13" s="138"/>
      <c r="N13" s="138"/>
      <c r="O13" s="138"/>
      <c r="P13" s="138"/>
      <c r="Q13" s="138"/>
      <c r="R13" s="8"/>
    </row>
    <row r="14" spans="1:18" ht="15" customHeight="1" thickBot="1" x14ac:dyDescent="0.25">
      <c r="A14" s="9">
        <v>14</v>
      </c>
      <c r="B14" s="86"/>
      <c r="C14" s="63"/>
      <c r="D14" s="87" t="s">
        <v>424</v>
      </c>
      <c r="E14" s="87"/>
      <c r="F14" s="63"/>
      <c r="G14" s="136">
        <f>SUM(G11:G13)</f>
        <v>0</v>
      </c>
      <c r="H14" s="136">
        <f t="shared" ref="H14:Q14" si="0">SUM(H11:H13)</f>
        <v>0</v>
      </c>
      <c r="I14" s="136">
        <f t="shared" si="0"/>
        <v>0</v>
      </c>
      <c r="J14" s="136">
        <f t="shared" si="0"/>
        <v>0</v>
      </c>
      <c r="K14" s="136">
        <f t="shared" si="0"/>
        <v>0</v>
      </c>
      <c r="L14" s="136">
        <f t="shared" si="0"/>
        <v>0</v>
      </c>
      <c r="M14" s="136">
        <f t="shared" si="0"/>
        <v>0</v>
      </c>
      <c r="N14" s="136">
        <f t="shared" si="0"/>
        <v>0</v>
      </c>
      <c r="O14" s="136">
        <f t="shared" si="0"/>
        <v>0</v>
      </c>
      <c r="P14" s="136">
        <f t="shared" si="0"/>
        <v>0</v>
      </c>
      <c r="Q14" s="136">
        <f t="shared" si="0"/>
        <v>0</v>
      </c>
      <c r="R14" s="8"/>
    </row>
    <row r="15" spans="1:18" ht="15" customHeight="1" x14ac:dyDescent="0.2">
      <c r="A15" s="9">
        <v>15</v>
      </c>
      <c r="B15" s="86"/>
      <c r="C15" s="63"/>
      <c r="D15" s="40"/>
      <c r="E15" s="40" t="s">
        <v>323</v>
      </c>
      <c r="F15" s="63"/>
      <c r="G15" s="138"/>
      <c r="H15" s="138"/>
      <c r="I15" s="138"/>
      <c r="J15" s="138"/>
      <c r="K15" s="138"/>
      <c r="L15" s="138"/>
      <c r="M15" s="138"/>
      <c r="N15" s="138"/>
      <c r="O15" s="138"/>
      <c r="P15" s="138"/>
      <c r="Q15" s="138"/>
      <c r="R15" s="8"/>
    </row>
    <row r="16" spans="1:18" ht="15" customHeight="1" x14ac:dyDescent="0.2">
      <c r="A16" s="9">
        <v>16</v>
      </c>
      <c r="B16" s="86"/>
      <c r="C16" s="63"/>
      <c r="D16" s="40"/>
      <c r="E16" s="40" t="s">
        <v>324</v>
      </c>
      <c r="F16" s="63"/>
      <c r="G16" s="138"/>
      <c r="H16" s="138"/>
      <c r="I16" s="138"/>
      <c r="J16" s="138"/>
      <c r="K16" s="138"/>
      <c r="L16" s="138"/>
      <c r="M16" s="138"/>
      <c r="N16" s="138"/>
      <c r="O16" s="138"/>
      <c r="P16" s="138"/>
      <c r="Q16" s="138"/>
      <c r="R16" s="8"/>
    </row>
    <row r="17" spans="1:18" ht="15" customHeight="1" x14ac:dyDescent="0.2">
      <c r="A17" s="9">
        <v>17</v>
      </c>
      <c r="B17" s="86"/>
      <c r="C17" s="63"/>
      <c r="D17" s="40"/>
      <c r="E17" s="40" t="s">
        <v>325</v>
      </c>
      <c r="F17" s="63"/>
      <c r="G17" s="138"/>
      <c r="H17" s="138"/>
      <c r="I17" s="138"/>
      <c r="J17" s="138"/>
      <c r="K17" s="138"/>
      <c r="L17" s="138"/>
      <c r="M17" s="138"/>
      <c r="N17" s="138"/>
      <c r="O17" s="138"/>
      <c r="P17" s="138"/>
      <c r="Q17" s="138"/>
      <c r="R17" s="8"/>
    </row>
    <row r="18" spans="1:18" ht="15" customHeight="1" x14ac:dyDescent="0.2">
      <c r="A18" s="9">
        <v>18</v>
      </c>
      <c r="B18" s="86"/>
      <c r="C18" s="63"/>
      <c r="D18" s="40"/>
      <c r="E18" s="40" t="s">
        <v>326</v>
      </c>
      <c r="F18" s="63"/>
      <c r="G18" s="138"/>
      <c r="H18" s="138"/>
      <c r="I18" s="138"/>
      <c r="J18" s="138"/>
      <c r="K18" s="138"/>
      <c r="L18" s="138"/>
      <c r="M18" s="138"/>
      <c r="N18" s="138"/>
      <c r="O18" s="138"/>
      <c r="P18" s="138"/>
      <c r="Q18" s="138"/>
      <c r="R18" s="8"/>
    </row>
    <row r="19" spans="1:18" ht="15" customHeight="1" thickBot="1" x14ac:dyDescent="0.25">
      <c r="A19" s="9">
        <v>19</v>
      </c>
      <c r="B19" s="86"/>
      <c r="C19" s="63"/>
      <c r="D19" s="40"/>
      <c r="E19" s="40" t="s">
        <v>462</v>
      </c>
      <c r="F19" s="63"/>
      <c r="G19" s="138"/>
      <c r="H19" s="138"/>
      <c r="I19" s="138"/>
      <c r="J19" s="138"/>
      <c r="K19" s="138"/>
      <c r="L19" s="138"/>
      <c r="M19" s="138"/>
      <c r="N19" s="138"/>
      <c r="O19" s="138"/>
      <c r="P19" s="138"/>
      <c r="Q19" s="138"/>
      <c r="R19" s="8"/>
    </row>
    <row r="20" spans="1:18" ht="15" customHeight="1" thickBot="1" x14ac:dyDescent="0.25">
      <c r="A20" s="9">
        <v>20</v>
      </c>
      <c r="B20" s="86"/>
      <c r="C20" s="63"/>
      <c r="D20" s="87" t="s">
        <v>425</v>
      </c>
      <c r="E20" s="100"/>
      <c r="F20" s="63"/>
      <c r="G20" s="136">
        <f>SUM(G15:G19)</f>
        <v>0</v>
      </c>
      <c r="H20" s="136">
        <f t="shared" ref="H20:Q20" si="1">SUM(H15:H19)</f>
        <v>0</v>
      </c>
      <c r="I20" s="136">
        <f t="shared" si="1"/>
        <v>0</v>
      </c>
      <c r="J20" s="136">
        <f t="shared" si="1"/>
        <v>0</v>
      </c>
      <c r="K20" s="136">
        <f t="shared" si="1"/>
        <v>0</v>
      </c>
      <c r="L20" s="136">
        <f t="shared" si="1"/>
        <v>0</v>
      </c>
      <c r="M20" s="136">
        <f t="shared" si="1"/>
        <v>0</v>
      </c>
      <c r="N20" s="136">
        <f t="shared" si="1"/>
        <v>0</v>
      </c>
      <c r="O20" s="136">
        <f t="shared" si="1"/>
        <v>0</v>
      </c>
      <c r="P20" s="136">
        <f t="shared" si="1"/>
        <v>0</v>
      </c>
      <c r="Q20" s="136">
        <f t="shared" si="1"/>
        <v>0</v>
      </c>
      <c r="R20" s="8"/>
    </row>
    <row r="21" spans="1:18" ht="15" customHeight="1" thickBot="1" x14ac:dyDescent="0.25">
      <c r="A21" s="9">
        <v>21</v>
      </c>
      <c r="B21" s="86"/>
      <c r="C21" s="63"/>
      <c r="D21" s="87" t="s">
        <v>13</v>
      </c>
      <c r="E21" s="87"/>
      <c r="F21" s="63"/>
      <c r="G21" s="136">
        <f>G14+G20</f>
        <v>0</v>
      </c>
      <c r="H21" s="136">
        <f t="shared" ref="H21:Q21" si="2">H14+H20</f>
        <v>0</v>
      </c>
      <c r="I21" s="136">
        <f t="shared" si="2"/>
        <v>0</v>
      </c>
      <c r="J21" s="136">
        <f t="shared" si="2"/>
        <v>0</v>
      </c>
      <c r="K21" s="136">
        <f t="shared" si="2"/>
        <v>0</v>
      </c>
      <c r="L21" s="136">
        <f t="shared" si="2"/>
        <v>0</v>
      </c>
      <c r="M21" s="136">
        <f t="shared" si="2"/>
        <v>0</v>
      </c>
      <c r="N21" s="136">
        <f t="shared" si="2"/>
        <v>0</v>
      </c>
      <c r="O21" s="136">
        <f t="shared" si="2"/>
        <v>0</v>
      </c>
      <c r="P21" s="136">
        <f t="shared" si="2"/>
        <v>0</v>
      </c>
      <c r="Q21" s="136">
        <f t="shared" si="2"/>
        <v>0</v>
      </c>
      <c r="R21" s="8"/>
    </row>
    <row r="22" spans="1:18" ht="30" customHeight="1" x14ac:dyDescent="0.2">
      <c r="A22" s="9">
        <v>22</v>
      </c>
      <c r="B22" s="86"/>
      <c r="C22" s="63"/>
      <c r="D22" s="63"/>
      <c r="E22" s="63"/>
      <c r="F22" s="63"/>
      <c r="G22" s="101" t="s">
        <v>10</v>
      </c>
      <c r="H22" s="101" t="s">
        <v>386</v>
      </c>
      <c r="I22" s="101" t="s">
        <v>387</v>
      </c>
      <c r="J22" s="101" t="s">
        <v>388</v>
      </c>
      <c r="K22" s="101" t="s">
        <v>389</v>
      </c>
      <c r="L22" s="101" t="s">
        <v>390</v>
      </c>
      <c r="M22" s="101" t="s">
        <v>391</v>
      </c>
      <c r="N22" s="101" t="s">
        <v>392</v>
      </c>
      <c r="O22" s="101" t="s">
        <v>393</v>
      </c>
      <c r="P22" s="101" t="s">
        <v>394</v>
      </c>
      <c r="Q22" s="101" t="s">
        <v>395</v>
      </c>
      <c r="R22" s="8"/>
    </row>
    <row r="23" spans="1:18" ht="15" customHeight="1" x14ac:dyDescent="0.2">
      <c r="A23" s="9">
        <v>23</v>
      </c>
      <c r="B23" s="86"/>
      <c r="C23" s="94"/>
      <c r="D23" s="63"/>
      <c r="E23" s="63"/>
      <c r="F23" s="115" t="str">
        <f>IF(ISNUMBER(CoverSheet!$C$12),"for year ended","")</f>
        <v/>
      </c>
      <c r="G23" s="43" t="str">
        <f>IF(ISNUMBER(CoverSheet!$C$12),DATE(YEAR(CoverSheet!$C$12),MONTH(CoverSheet!$C$12),DAY(CoverSheet!$C$12))-1,"")</f>
        <v/>
      </c>
      <c r="H23" s="43" t="str">
        <f>IF(ISNUMBER(CoverSheet!$C$12),DATE(YEAR(CoverSheet!$C$12)+1,MONTH(CoverSheet!$C$12),DAY(CoverSheet!$C$12))-1,"")</f>
        <v/>
      </c>
      <c r="I23" s="43" t="str">
        <f>IF(ISNUMBER(CoverSheet!$C$12),DATE(YEAR(CoverSheet!$C$12)+2,MONTH(CoverSheet!$C$12),DAY(CoverSheet!$C$12))-1,"")</f>
        <v/>
      </c>
      <c r="J23" s="43" t="str">
        <f>IF(ISNUMBER(CoverSheet!$C$12),DATE(YEAR(CoverSheet!$C$12)+3,MONTH(CoverSheet!$C$12),DAY(CoverSheet!$C$12))-1,"")</f>
        <v/>
      </c>
      <c r="K23" s="43" t="str">
        <f>IF(ISNUMBER(CoverSheet!$C$12),DATE(YEAR(CoverSheet!$C$12)+4,MONTH(CoverSheet!$C$12),DAY(CoverSheet!$C$12))-1,"")</f>
        <v/>
      </c>
      <c r="L23" s="43" t="str">
        <f>IF(ISNUMBER(CoverSheet!$C$12),DATE(YEAR(CoverSheet!$C$12)+5,MONTH(CoverSheet!$C$12),DAY(CoverSheet!$C$12))-1,"")</f>
        <v/>
      </c>
      <c r="M23" s="43" t="str">
        <f>IF(ISNUMBER(CoverSheet!$C$12),DATE(YEAR(CoverSheet!$C$12)+6,MONTH(CoverSheet!$C$12),DAY(CoverSheet!$C$12))-1,"")</f>
        <v/>
      </c>
      <c r="N23" s="43" t="str">
        <f>IF(ISNUMBER(CoverSheet!$C$12),DATE(YEAR(CoverSheet!$C$12)+7,MONTH(CoverSheet!$C$12),DAY(CoverSheet!$C$12))-1,"")</f>
        <v/>
      </c>
      <c r="O23" s="43" t="str">
        <f>IF(ISNUMBER(CoverSheet!$C$12),DATE(YEAR(CoverSheet!$C$12)+8,MONTH(CoverSheet!$C$12),DAY(CoverSheet!$C$12))-1,"")</f>
        <v/>
      </c>
      <c r="P23" s="43" t="str">
        <f>IF(ISNUMBER(CoverSheet!$C$12),DATE(YEAR(CoverSheet!$C$12)+9,MONTH(CoverSheet!$C$12),DAY(CoverSheet!$C$12))-1,"")</f>
        <v/>
      </c>
      <c r="Q23" s="43" t="str">
        <f>IF(ISNUMBER(CoverSheet!$C$12),DATE(YEAR(CoverSheet!$C$12)+10,MONTH(CoverSheet!$C$12),DAY(CoverSheet!$C$12))-1,"")</f>
        <v/>
      </c>
      <c r="R23" s="8"/>
    </row>
    <row r="24" spans="1:18" ht="20.25" customHeight="1" x14ac:dyDescent="0.2">
      <c r="A24" s="9">
        <v>24</v>
      </c>
      <c r="B24" s="86"/>
      <c r="C24" s="63"/>
      <c r="D24" s="98"/>
      <c r="E24" s="63"/>
      <c r="F24" s="63"/>
      <c r="G24" s="118" t="s">
        <v>403</v>
      </c>
      <c r="H24" s="63"/>
      <c r="I24" s="63"/>
      <c r="J24" s="63"/>
      <c r="K24" s="63"/>
      <c r="L24" s="63"/>
      <c r="M24" s="63"/>
      <c r="N24" s="63"/>
      <c r="O24" s="63"/>
      <c r="P24" s="63"/>
      <c r="Q24" s="63"/>
      <c r="R24" s="8"/>
    </row>
    <row r="25" spans="1:18" ht="15" customHeight="1" x14ac:dyDescent="0.2">
      <c r="A25" s="9">
        <v>25</v>
      </c>
      <c r="B25" s="86"/>
      <c r="C25" s="63"/>
      <c r="D25" s="40"/>
      <c r="E25" s="40" t="s">
        <v>321</v>
      </c>
      <c r="F25" s="63"/>
      <c r="G25" s="138"/>
      <c r="H25" s="138"/>
      <c r="I25" s="138"/>
      <c r="J25" s="138"/>
      <c r="K25" s="138"/>
      <c r="L25" s="138"/>
      <c r="M25" s="138"/>
      <c r="N25" s="138"/>
      <c r="O25" s="138"/>
      <c r="P25" s="138"/>
      <c r="Q25" s="138"/>
      <c r="R25" s="8"/>
    </row>
    <row r="26" spans="1:18" ht="15" customHeight="1" x14ac:dyDescent="0.2">
      <c r="A26" s="9">
        <v>26</v>
      </c>
      <c r="B26" s="86"/>
      <c r="C26" s="63"/>
      <c r="D26" s="40"/>
      <c r="E26" s="40" t="s">
        <v>322</v>
      </c>
      <c r="F26" s="63"/>
      <c r="G26" s="138"/>
      <c r="H26" s="138"/>
      <c r="I26" s="138"/>
      <c r="J26" s="138"/>
      <c r="K26" s="138"/>
      <c r="L26" s="138"/>
      <c r="M26" s="138"/>
      <c r="N26" s="138"/>
      <c r="O26" s="138"/>
      <c r="P26" s="138"/>
      <c r="Q26" s="138"/>
      <c r="R26" s="8"/>
    </row>
    <row r="27" spans="1:18" ht="15" customHeight="1" thickBot="1" x14ac:dyDescent="0.25">
      <c r="A27" s="9">
        <v>27</v>
      </c>
      <c r="B27" s="86"/>
      <c r="C27" s="63"/>
      <c r="D27" s="40"/>
      <c r="E27" s="40" t="s">
        <v>7</v>
      </c>
      <c r="F27" s="63"/>
      <c r="G27" s="138"/>
      <c r="H27" s="138"/>
      <c r="I27" s="138"/>
      <c r="J27" s="138"/>
      <c r="K27" s="138"/>
      <c r="L27" s="138"/>
      <c r="M27" s="138"/>
      <c r="N27" s="138"/>
      <c r="O27" s="138"/>
      <c r="P27" s="138"/>
      <c r="Q27" s="138"/>
      <c r="R27" s="8"/>
    </row>
    <row r="28" spans="1:18" ht="15" customHeight="1" thickBot="1" x14ac:dyDescent="0.25">
      <c r="A28" s="9">
        <v>28</v>
      </c>
      <c r="B28" s="86"/>
      <c r="C28" s="63"/>
      <c r="D28" s="87" t="s">
        <v>424</v>
      </c>
      <c r="E28" s="100"/>
      <c r="F28" s="63"/>
      <c r="G28" s="136">
        <f t="shared" ref="G28:Q28" si="3">SUM(G25:G27)</f>
        <v>0</v>
      </c>
      <c r="H28" s="136">
        <f t="shared" si="3"/>
        <v>0</v>
      </c>
      <c r="I28" s="136">
        <f t="shared" si="3"/>
        <v>0</v>
      </c>
      <c r="J28" s="136">
        <f t="shared" si="3"/>
        <v>0</v>
      </c>
      <c r="K28" s="136">
        <f t="shared" si="3"/>
        <v>0</v>
      </c>
      <c r="L28" s="136">
        <f t="shared" si="3"/>
        <v>0</v>
      </c>
      <c r="M28" s="136">
        <f t="shared" si="3"/>
        <v>0</v>
      </c>
      <c r="N28" s="136">
        <f t="shared" si="3"/>
        <v>0</v>
      </c>
      <c r="O28" s="136">
        <f t="shared" si="3"/>
        <v>0</v>
      </c>
      <c r="P28" s="136">
        <f t="shared" si="3"/>
        <v>0</v>
      </c>
      <c r="Q28" s="136">
        <f t="shared" si="3"/>
        <v>0</v>
      </c>
      <c r="R28" s="8"/>
    </row>
    <row r="29" spans="1:18" ht="15" customHeight="1" x14ac:dyDescent="0.2">
      <c r="A29" s="9">
        <v>29</v>
      </c>
      <c r="B29" s="86"/>
      <c r="C29" s="63"/>
      <c r="D29" s="40"/>
      <c r="E29" s="40" t="s">
        <v>323</v>
      </c>
      <c r="F29" s="63"/>
      <c r="G29" s="138"/>
      <c r="H29" s="138"/>
      <c r="I29" s="138"/>
      <c r="J29" s="138"/>
      <c r="K29" s="138"/>
      <c r="L29" s="138"/>
      <c r="M29" s="138"/>
      <c r="N29" s="138"/>
      <c r="O29" s="138"/>
      <c r="P29" s="138"/>
      <c r="Q29" s="138"/>
      <c r="R29" s="8"/>
    </row>
    <row r="30" spans="1:18" ht="15" customHeight="1" x14ac:dyDescent="0.2">
      <c r="A30" s="9">
        <v>30</v>
      </c>
      <c r="B30" s="86"/>
      <c r="C30" s="63"/>
      <c r="D30" s="40"/>
      <c r="E30" s="40" t="s">
        <v>324</v>
      </c>
      <c r="F30" s="63"/>
      <c r="G30" s="138"/>
      <c r="H30" s="138"/>
      <c r="I30" s="138"/>
      <c r="J30" s="138"/>
      <c r="K30" s="138"/>
      <c r="L30" s="138"/>
      <c r="M30" s="138"/>
      <c r="N30" s="138"/>
      <c r="O30" s="138"/>
      <c r="P30" s="138"/>
      <c r="Q30" s="138"/>
      <c r="R30" s="8"/>
    </row>
    <row r="31" spans="1:18" ht="15" customHeight="1" x14ac:dyDescent="0.2">
      <c r="A31" s="9">
        <v>31</v>
      </c>
      <c r="B31" s="86"/>
      <c r="C31" s="63"/>
      <c r="D31" s="40"/>
      <c r="E31" s="40" t="s">
        <v>325</v>
      </c>
      <c r="F31" s="63"/>
      <c r="G31" s="138"/>
      <c r="H31" s="138"/>
      <c r="I31" s="138"/>
      <c r="J31" s="138"/>
      <c r="K31" s="138"/>
      <c r="L31" s="138"/>
      <c r="M31" s="138"/>
      <c r="N31" s="138"/>
      <c r="O31" s="138"/>
      <c r="P31" s="138"/>
      <c r="Q31" s="138"/>
      <c r="R31" s="8"/>
    </row>
    <row r="32" spans="1:18" ht="15" customHeight="1" x14ac:dyDescent="0.2">
      <c r="A32" s="9">
        <v>32</v>
      </c>
      <c r="B32" s="86"/>
      <c r="C32" s="63"/>
      <c r="D32" s="40"/>
      <c r="E32" s="40" t="s">
        <v>326</v>
      </c>
      <c r="F32" s="63"/>
      <c r="G32" s="138"/>
      <c r="H32" s="138"/>
      <c r="I32" s="138"/>
      <c r="J32" s="138"/>
      <c r="K32" s="138"/>
      <c r="L32" s="138"/>
      <c r="M32" s="138"/>
      <c r="N32" s="138"/>
      <c r="O32" s="138"/>
      <c r="P32" s="138"/>
      <c r="Q32" s="138"/>
      <c r="R32" s="8"/>
    </row>
    <row r="33" spans="1:18" ht="15" customHeight="1" thickBot="1" x14ac:dyDescent="0.25">
      <c r="A33" s="9">
        <v>33</v>
      </c>
      <c r="B33" s="86"/>
      <c r="C33" s="63"/>
      <c r="D33" s="40"/>
      <c r="E33" s="40" t="s">
        <v>462</v>
      </c>
      <c r="F33" s="63"/>
      <c r="G33" s="138"/>
      <c r="H33" s="138"/>
      <c r="I33" s="138"/>
      <c r="J33" s="138"/>
      <c r="K33" s="138"/>
      <c r="L33" s="138"/>
      <c r="M33" s="138"/>
      <c r="N33" s="138"/>
      <c r="O33" s="138"/>
      <c r="P33" s="138"/>
      <c r="Q33" s="138"/>
      <c r="R33" s="8"/>
    </row>
    <row r="34" spans="1:18" ht="15" customHeight="1" thickBot="1" x14ac:dyDescent="0.25">
      <c r="A34" s="9">
        <v>34</v>
      </c>
      <c r="B34" s="86"/>
      <c r="C34" s="63"/>
      <c r="D34" s="87" t="s">
        <v>425</v>
      </c>
      <c r="E34" s="100"/>
      <c r="F34" s="63"/>
      <c r="G34" s="136">
        <f t="shared" ref="G34:Q34" si="4">SUM(G29:G33)</f>
        <v>0</v>
      </c>
      <c r="H34" s="136">
        <f t="shared" si="4"/>
        <v>0</v>
      </c>
      <c r="I34" s="136">
        <f t="shared" si="4"/>
        <v>0</v>
      </c>
      <c r="J34" s="136">
        <f t="shared" si="4"/>
        <v>0</v>
      </c>
      <c r="K34" s="136">
        <f t="shared" si="4"/>
        <v>0</v>
      </c>
      <c r="L34" s="136">
        <f t="shared" si="4"/>
        <v>0</v>
      </c>
      <c r="M34" s="136">
        <f t="shared" si="4"/>
        <v>0</v>
      </c>
      <c r="N34" s="136">
        <f t="shared" si="4"/>
        <v>0</v>
      </c>
      <c r="O34" s="136">
        <f t="shared" si="4"/>
        <v>0</v>
      </c>
      <c r="P34" s="136">
        <f t="shared" si="4"/>
        <v>0</v>
      </c>
      <c r="Q34" s="136">
        <f t="shared" si="4"/>
        <v>0</v>
      </c>
      <c r="R34" s="8"/>
    </row>
    <row r="35" spans="1:18" ht="15" customHeight="1" thickBot="1" x14ac:dyDescent="0.25">
      <c r="A35" s="9">
        <v>35</v>
      </c>
      <c r="B35" s="86"/>
      <c r="C35" s="63"/>
      <c r="D35" s="87" t="s">
        <v>13</v>
      </c>
      <c r="E35" s="63"/>
      <c r="F35" s="63"/>
      <c r="G35" s="136">
        <f>G28+G34</f>
        <v>0</v>
      </c>
      <c r="H35" s="136">
        <f t="shared" ref="H35:Q35" si="5">H28+H34</f>
        <v>0</v>
      </c>
      <c r="I35" s="136">
        <f t="shared" si="5"/>
        <v>0</v>
      </c>
      <c r="J35" s="136">
        <f t="shared" si="5"/>
        <v>0</v>
      </c>
      <c r="K35" s="136">
        <f t="shared" si="5"/>
        <v>0</v>
      </c>
      <c r="L35" s="136">
        <f t="shared" si="5"/>
        <v>0</v>
      </c>
      <c r="M35" s="136">
        <f t="shared" si="5"/>
        <v>0</v>
      </c>
      <c r="N35" s="136">
        <f t="shared" si="5"/>
        <v>0</v>
      </c>
      <c r="O35" s="136">
        <f t="shared" si="5"/>
        <v>0</v>
      </c>
      <c r="P35" s="136">
        <f t="shared" si="5"/>
        <v>0</v>
      </c>
      <c r="Q35" s="136">
        <f t="shared" si="5"/>
        <v>0</v>
      </c>
      <c r="R35" s="8"/>
    </row>
    <row r="36" spans="1:18" ht="33.75" customHeight="1" x14ac:dyDescent="0.2">
      <c r="A36" s="9">
        <v>36</v>
      </c>
      <c r="B36" s="86"/>
      <c r="C36" s="98" t="s">
        <v>327</v>
      </c>
      <c r="D36" s="98"/>
      <c r="E36" s="63"/>
      <c r="F36" s="63"/>
      <c r="G36" s="63"/>
      <c r="H36" s="63"/>
      <c r="I36" s="63"/>
      <c r="J36" s="63"/>
      <c r="K36" s="63"/>
      <c r="L36" s="63"/>
      <c r="M36" s="63"/>
      <c r="N36" s="63"/>
      <c r="O36" s="63"/>
      <c r="P36" s="63"/>
      <c r="Q36" s="63"/>
      <c r="R36" s="8"/>
    </row>
    <row r="37" spans="1:18" ht="15" customHeight="1" x14ac:dyDescent="0.2">
      <c r="A37" s="9">
        <v>37</v>
      </c>
      <c r="B37" s="86"/>
      <c r="C37" s="63"/>
      <c r="D37" s="40"/>
      <c r="E37" s="40" t="s">
        <v>328</v>
      </c>
      <c r="F37" s="63"/>
      <c r="G37" s="138"/>
      <c r="H37" s="138"/>
      <c r="I37" s="138"/>
      <c r="J37" s="138"/>
      <c r="K37" s="138"/>
      <c r="L37" s="138"/>
      <c r="M37" s="138"/>
      <c r="N37" s="138"/>
      <c r="O37" s="138"/>
      <c r="P37" s="138"/>
      <c r="Q37" s="138"/>
      <c r="R37" s="8"/>
    </row>
    <row r="38" spans="1:18" ht="15" customHeight="1" x14ac:dyDescent="0.2">
      <c r="A38" s="9">
        <v>38</v>
      </c>
      <c r="B38" s="86"/>
      <c r="C38" s="63"/>
      <c r="D38" s="40"/>
      <c r="E38" s="40" t="s">
        <v>361</v>
      </c>
      <c r="F38" s="63"/>
      <c r="G38" s="138"/>
      <c r="H38" s="138"/>
      <c r="I38" s="138"/>
      <c r="J38" s="138"/>
      <c r="K38" s="138"/>
      <c r="L38" s="138"/>
      <c r="M38" s="138"/>
      <c r="N38" s="138"/>
      <c r="O38" s="138"/>
      <c r="P38" s="138"/>
      <c r="Q38" s="138"/>
      <c r="R38" s="8"/>
    </row>
    <row r="39" spans="1:18" ht="30" customHeight="1" x14ac:dyDescent="0.2">
      <c r="A39" s="9">
        <v>39</v>
      </c>
      <c r="B39" s="86"/>
      <c r="C39" s="63"/>
      <c r="D39" s="63"/>
      <c r="E39" s="63"/>
      <c r="F39" s="63"/>
      <c r="G39" s="101" t="s">
        <v>10</v>
      </c>
      <c r="H39" s="101" t="s">
        <v>386</v>
      </c>
      <c r="I39" s="101" t="s">
        <v>387</v>
      </c>
      <c r="J39" s="101" t="s">
        <v>388</v>
      </c>
      <c r="K39" s="101" t="s">
        <v>389</v>
      </c>
      <c r="L39" s="101" t="s">
        <v>390</v>
      </c>
      <c r="M39" s="101" t="s">
        <v>391</v>
      </c>
      <c r="N39" s="101" t="s">
        <v>392</v>
      </c>
      <c r="O39" s="101" t="s">
        <v>393</v>
      </c>
      <c r="P39" s="101" t="s">
        <v>394</v>
      </c>
      <c r="Q39" s="101" t="s">
        <v>395</v>
      </c>
      <c r="R39" s="8"/>
    </row>
    <row r="40" spans="1:18" ht="15" customHeight="1" x14ac:dyDescent="0.2">
      <c r="A40" s="9">
        <v>40</v>
      </c>
      <c r="B40" s="86"/>
      <c r="C40" s="94"/>
      <c r="D40" s="63"/>
      <c r="E40" s="63"/>
      <c r="F40" s="115" t="str">
        <f>IF(ISNUMBER(CoverSheet!$C$12),"for year ended","")</f>
        <v/>
      </c>
      <c r="G40" s="43" t="str">
        <f>IF(ISNUMBER(CoverSheet!$C$12),DATE(YEAR(CoverSheet!$C$12),MONTH(CoverSheet!$C$12),DAY(CoverSheet!$C$12))-1,"")</f>
        <v/>
      </c>
      <c r="H40" s="43" t="str">
        <f>IF(ISNUMBER(CoverSheet!$C$12),DATE(YEAR(CoverSheet!$C$12)+1,MONTH(CoverSheet!$C$12),DAY(CoverSheet!$C$12))-1,"")</f>
        <v/>
      </c>
      <c r="I40" s="43" t="str">
        <f>IF(ISNUMBER(CoverSheet!$C$12),DATE(YEAR(CoverSheet!$C$12)+2,MONTH(CoverSheet!$C$12),DAY(CoverSheet!$C$12))-1,"")</f>
        <v/>
      </c>
      <c r="J40" s="43" t="str">
        <f>IF(ISNUMBER(CoverSheet!$C$12),DATE(YEAR(CoverSheet!$C$12)+3,MONTH(CoverSheet!$C$12),DAY(CoverSheet!$C$12))-1,"")</f>
        <v/>
      </c>
      <c r="K40" s="43" t="str">
        <f>IF(ISNUMBER(CoverSheet!$C$12),DATE(YEAR(CoverSheet!$C$12)+4,MONTH(CoverSheet!$C$12),DAY(CoverSheet!$C$12))-1,"")</f>
        <v/>
      </c>
      <c r="L40" s="43" t="str">
        <f>IF(ISNUMBER(CoverSheet!$C$12),DATE(YEAR(CoverSheet!$C$12)+5,MONTH(CoverSheet!$C$12),DAY(CoverSheet!$C$12))-1,"")</f>
        <v/>
      </c>
      <c r="M40" s="43" t="str">
        <f>IF(ISNUMBER(CoverSheet!$C$12),DATE(YEAR(CoverSheet!$C$12)+6,MONTH(CoverSheet!$C$12),DAY(CoverSheet!$C$12))-1,"")</f>
        <v/>
      </c>
      <c r="N40" s="43" t="str">
        <f>IF(ISNUMBER(CoverSheet!$C$12),DATE(YEAR(CoverSheet!$C$12)+7,MONTH(CoverSheet!$C$12),DAY(CoverSheet!$C$12))-1,"")</f>
        <v/>
      </c>
      <c r="O40" s="43" t="str">
        <f>IF(ISNUMBER(CoverSheet!$C$12),DATE(YEAR(CoverSheet!$C$12)+8,MONTH(CoverSheet!$C$12),DAY(CoverSheet!$C$12))-1,"")</f>
        <v/>
      </c>
      <c r="P40" s="43" t="str">
        <f>IF(ISNUMBER(CoverSheet!$C$12),DATE(YEAR(CoverSheet!$C$12)+9,MONTH(CoverSheet!$C$12),DAY(CoverSheet!$C$12))-1,"")</f>
        <v/>
      </c>
      <c r="Q40" s="43" t="str">
        <f>IF(ISNUMBER(CoverSheet!$C$12),DATE(YEAR(CoverSheet!$C$12)+10,MONTH(CoverSheet!$C$12),DAY(CoverSheet!$C$12))-1,"")</f>
        <v/>
      </c>
      <c r="R40" s="8"/>
    </row>
    <row r="41" spans="1:18" ht="22.5" customHeight="1" x14ac:dyDescent="0.25">
      <c r="A41" s="9">
        <v>41</v>
      </c>
      <c r="B41" s="86"/>
      <c r="C41" s="79" t="s">
        <v>329</v>
      </c>
      <c r="D41" s="98"/>
      <c r="E41" s="63"/>
      <c r="F41" s="63"/>
      <c r="G41" s="120" t="s">
        <v>404</v>
      </c>
      <c r="H41" s="63"/>
      <c r="I41" s="63"/>
      <c r="J41" s="63"/>
      <c r="K41" s="63"/>
      <c r="L41" s="63"/>
      <c r="M41" s="63"/>
      <c r="N41" s="63"/>
      <c r="O41" s="63"/>
      <c r="P41" s="63"/>
      <c r="Q41" s="63"/>
      <c r="R41" s="8"/>
    </row>
    <row r="42" spans="1:18" ht="15" customHeight="1" x14ac:dyDescent="0.2">
      <c r="A42" s="9">
        <v>42</v>
      </c>
      <c r="B42" s="86"/>
      <c r="C42" s="63"/>
      <c r="D42" s="40"/>
      <c r="E42" s="40" t="s">
        <v>321</v>
      </c>
      <c r="F42" s="63"/>
      <c r="G42" s="133">
        <f t="shared" ref="G42:Q42" si="6">G11-G25</f>
        <v>0</v>
      </c>
      <c r="H42" s="133">
        <f t="shared" si="6"/>
        <v>0</v>
      </c>
      <c r="I42" s="133">
        <f t="shared" si="6"/>
        <v>0</v>
      </c>
      <c r="J42" s="133">
        <f t="shared" si="6"/>
        <v>0</v>
      </c>
      <c r="K42" s="133">
        <f t="shared" si="6"/>
        <v>0</v>
      </c>
      <c r="L42" s="133">
        <f t="shared" si="6"/>
        <v>0</v>
      </c>
      <c r="M42" s="133">
        <f t="shared" si="6"/>
        <v>0</v>
      </c>
      <c r="N42" s="133">
        <f t="shared" si="6"/>
        <v>0</v>
      </c>
      <c r="O42" s="133">
        <f t="shared" si="6"/>
        <v>0</v>
      </c>
      <c r="P42" s="133">
        <f t="shared" si="6"/>
        <v>0</v>
      </c>
      <c r="Q42" s="133">
        <f t="shared" si="6"/>
        <v>0</v>
      </c>
      <c r="R42" s="8"/>
    </row>
    <row r="43" spans="1:18" ht="15" customHeight="1" x14ac:dyDescent="0.2">
      <c r="A43" s="9">
        <v>43</v>
      </c>
      <c r="B43" s="86"/>
      <c r="C43" s="63"/>
      <c r="D43" s="40"/>
      <c r="E43" s="40" t="s">
        <v>322</v>
      </c>
      <c r="F43" s="63"/>
      <c r="G43" s="133">
        <f t="shared" ref="G43:Q43" si="7">G12-G26</f>
        <v>0</v>
      </c>
      <c r="H43" s="133">
        <f t="shared" si="7"/>
        <v>0</v>
      </c>
      <c r="I43" s="133">
        <f t="shared" si="7"/>
        <v>0</v>
      </c>
      <c r="J43" s="133">
        <f t="shared" si="7"/>
        <v>0</v>
      </c>
      <c r="K43" s="133">
        <f t="shared" si="7"/>
        <v>0</v>
      </c>
      <c r="L43" s="133">
        <f t="shared" si="7"/>
        <v>0</v>
      </c>
      <c r="M43" s="133">
        <f t="shared" si="7"/>
        <v>0</v>
      </c>
      <c r="N43" s="133">
        <f t="shared" si="7"/>
        <v>0</v>
      </c>
      <c r="O43" s="133">
        <f t="shared" si="7"/>
        <v>0</v>
      </c>
      <c r="P43" s="133">
        <f t="shared" si="7"/>
        <v>0</v>
      </c>
      <c r="Q43" s="133">
        <f t="shared" si="7"/>
        <v>0</v>
      </c>
      <c r="R43" s="8"/>
    </row>
    <row r="44" spans="1:18" ht="15" customHeight="1" thickBot="1" x14ac:dyDescent="0.25">
      <c r="A44" s="9">
        <v>44</v>
      </c>
      <c r="B44" s="86"/>
      <c r="C44" s="63"/>
      <c r="D44" s="40"/>
      <c r="E44" s="40" t="s">
        <v>7</v>
      </c>
      <c r="F44" s="63"/>
      <c r="G44" s="133">
        <f t="shared" ref="G44:Q44" si="8">G13-G27</f>
        <v>0</v>
      </c>
      <c r="H44" s="133">
        <f t="shared" si="8"/>
        <v>0</v>
      </c>
      <c r="I44" s="133">
        <f t="shared" si="8"/>
        <v>0</v>
      </c>
      <c r="J44" s="133">
        <f t="shared" si="8"/>
        <v>0</v>
      </c>
      <c r="K44" s="133">
        <f t="shared" si="8"/>
        <v>0</v>
      </c>
      <c r="L44" s="133">
        <f t="shared" si="8"/>
        <v>0</v>
      </c>
      <c r="M44" s="133">
        <f t="shared" si="8"/>
        <v>0</v>
      </c>
      <c r="N44" s="133">
        <f t="shared" si="8"/>
        <v>0</v>
      </c>
      <c r="O44" s="133">
        <f t="shared" si="8"/>
        <v>0</v>
      </c>
      <c r="P44" s="133">
        <f t="shared" si="8"/>
        <v>0</v>
      </c>
      <c r="Q44" s="133">
        <f t="shared" si="8"/>
        <v>0</v>
      </c>
      <c r="R44" s="8"/>
    </row>
    <row r="45" spans="1:18" ht="15" customHeight="1" thickBot="1" x14ac:dyDescent="0.25">
      <c r="A45" s="9">
        <v>45</v>
      </c>
      <c r="B45" s="86"/>
      <c r="C45" s="63"/>
      <c r="D45" s="87" t="s">
        <v>424</v>
      </c>
      <c r="E45" s="100"/>
      <c r="F45" s="63"/>
      <c r="G45" s="136">
        <f>G14-G28</f>
        <v>0</v>
      </c>
      <c r="H45" s="136">
        <f t="shared" ref="H45:Q45" si="9">H14-H28</f>
        <v>0</v>
      </c>
      <c r="I45" s="136">
        <f t="shared" si="9"/>
        <v>0</v>
      </c>
      <c r="J45" s="136">
        <f t="shared" si="9"/>
        <v>0</v>
      </c>
      <c r="K45" s="136">
        <f t="shared" si="9"/>
        <v>0</v>
      </c>
      <c r="L45" s="136">
        <f t="shared" si="9"/>
        <v>0</v>
      </c>
      <c r="M45" s="136">
        <f t="shared" si="9"/>
        <v>0</v>
      </c>
      <c r="N45" s="136">
        <f t="shared" si="9"/>
        <v>0</v>
      </c>
      <c r="O45" s="136">
        <f t="shared" si="9"/>
        <v>0</v>
      </c>
      <c r="P45" s="136">
        <f t="shared" si="9"/>
        <v>0</v>
      </c>
      <c r="Q45" s="136">
        <f t="shared" si="9"/>
        <v>0</v>
      </c>
      <c r="R45" s="8"/>
    </row>
    <row r="46" spans="1:18" ht="15" customHeight="1" x14ac:dyDescent="0.2">
      <c r="A46" s="9">
        <v>46</v>
      </c>
      <c r="B46" s="86"/>
      <c r="C46" s="63"/>
      <c r="D46" s="40"/>
      <c r="E46" s="40" t="s">
        <v>323</v>
      </c>
      <c r="F46" s="63"/>
      <c r="G46" s="133">
        <f>G15-G29</f>
        <v>0</v>
      </c>
      <c r="H46" s="133">
        <f t="shared" ref="H46:Q46" si="10">H15-H29</f>
        <v>0</v>
      </c>
      <c r="I46" s="133">
        <f t="shared" si="10"/>
        <v>0</v>
      </c>
      <c r="J46" s="133">
        <f t="shared" si="10"/>
        <v>0</v>
      </c>
      <c r="K46" s="133">
        <f t="shared" si="10"/>
        <v>0</v>
      </c>
      <c r="L46" s="133">
        <f t="shared" si="10"/>
        <v>0</v>
      </c>
      <c r="M46" s="133">
        <f t="shared" si="10"/>
        <v>0</v>
      </c>
      <c r="N46" s="133">
        <f t="shared" si="10"/>
        <v>0</v>
      </c>
      <c r="O46" s="133">
        <f t="shared" si="10"/>
        <v>0</v>
      </c>
      <c r="P46" s="133">
        <f t="shared" si="10"/>
        <v>0</v>
      </c>
      <c r="Q46" s="133">
        <f t="shared" si="10"/>
        <v>0</v>
      </c>
      <c r="R46" s="8"/>
    </row>
    <row r="47" spans="1:18" ht="15" customHeight="1" x14ac:dyDescent="0.2">
      <c r="A47" s="9">
        <v>47</v>
      </c>
      <c r="B47" s="86"/>
      <c r="C47" s="63"/>
      <c r="D47" s="40"/>
      <c r="E47" s="40" t="s">
        <v>324</v>
      </c>
      <c r="F47" s="63"/>
      <c r="G47" s="133">
        <f>G16-G30</f>
        <v>0</v>
      </c>
      <c r="H47" s="133">
        <f t="shared" ref="H47:Q47" si="11">H16-H30</f>
        <v>0</v>
      </c>
      <c r="I47" s="133">
        <f t="shared" si="11"/>
        <v>0</v>
      </c>
      <c r="J47" s="133">
        <f t="shared" si="11"/>
        <v>0</v>
      </c>
      <c r="K47" s="133">
        <f t="shared" si="11"/>
        <v>0</v>
      </c>
      <c r="L47" s="133">
        <f t="shared" si="11"/>
        <v>0</v>
      </c>
      <c r="M47" s="133">
        <f t="shared" si="11"/>
        <v>0</v>
      </c>
      <c r="N47" s="133">
        <f t="shared" si="11"/>
        <v>0</v>
      </c>
      <c r="O47" s="133">
        <f t="shared" si="11"/>
        <v>0</v>
      </c>
      <c r="P47" s="133">
        <f t="shared" si="11"/>
        <v>0</v>
      </c>
      <c r="Q47" s="133">
        <f t="shared" si="11"/>
        <v>0</v>
      </c>
      <c r="R47" s="8"/>
    </row>
    <row r="48" spans="1:18" ht="15" customHeight="1" x14ac:dyDescent="0.2">
      <c r="A48" s="9">
        <v>48</v>
      </c>
      <c r="B48" s="86"/>
      <c r="C48" s="63"/>
      <c r="D48" s="40"/>
      <c r="E48" s="40" t="s">
        <v>325</v>
      </c>
      <c r="F48" s="63"/>
      <c r="G48" s="133">
        <f>G17-G31</f>
        <v>0</v>
      </c>
      <c r="H48" s="133">
        <f t="shared" ref="H48:Q48" si="12">H17-H31</f>
        <v>0</v>
      </c>
      <c r="I48" s="133">
        <f t="shared" si="12"/>
        <v>0</v>
      </c>
      <c r="J48" s="133">
        <f t="shared" si="12"/>
        <v>0</v>
      </c>
      <c r="K48" s="133">
        <f t="shared" si="12"/>
        <v>0</v>
      </c>
      <c r="L48" s="133">
        <f t="shared" si="12"/>
        <v>0</v>
      </c>
      <c r="M48" s="133">
        <f t="shared" si="12"/>
        <v>0</v>
      </c>
      <c r="N48" s="133">
        <f t="shared" si="12"/>
        <v>0</v>
      </c>
      <c r="O48" s="133">
        <f t="shared" si="12"/>
        <v>0</v>
      </c>
      <c r="P48" s="133">
        <f t="shared" si="12"/>
        <v>0</v>
      </c>
      <c r="Q48" s="133">
        <f t="shared" si="12"/>
        <v>0</v>
      </c>
      <c r="R48" s="8"/>
    </row>
    <row r="49" spans="1:18" ht="15" customHeight="1" x14ac:dyDescent="0.2">
      <c r="A49" s="9">
        <v>49</v>
      </c>
      <c r="B49" s="86"/>
      <c r="C49" s="63"/>
      <c r="D49" s="40"/>
      <c r="E49" s="40" t="s">
        <v>326</v>
      </c>
      <c r="F49" s="63"/>
      <c r="G49" s="133">
        <f>G18-G32</f>
        <v>0</v>
      </c>
      <c r="H49" s="133">
        <f t="shared" ref="H49:Q49" si="13">H18-H32</f>
        <v>0</v>
      </c>
      <c r="I49" s="133">
        <f t="shared" si="13"/>
        <v>0</v>
      </c>
      <c r="J49" s="133">
        <f t="shared" si="13"/>
        <v>0</v>
      </c>
      <c r="K49" s="133">
        <f t="shared" si="13"/>
        <v>0</v>
      </c>
      <c r="L49" s="133">
        <f t="shared" si="13"/>
        <v>0</v>
      </c>
      <c r="M49" s="133">
        <f t="shared" si="13"/>
        <v>0</v>
      </c>
      <c r="N49" s="133">
        <f t="shared" si="13"/>
        <v>0</v>
      </c>
      <c r="O49" s="133">
        <f t="shared" si="13"/>
        <v>0</v>
      </c>
      <c r="P49" s="133">
        <f t="shared" si="13"/>
        <v>0</v>
      </c>
      <c r="Q49" s="133">
        <f t="shared" si="13"/>
        <v>0</v>
      </c>
      <c r="R49" s="8"/>
    </row>
    <row r="50" spans="1:18" ht="15" customHeight="1" thickBot="1" x14ac:dyDescent="0.25">
      <c r="A50" s="9">
        <v>50</v>
      </c>
      <c r="B50" s="86"/>
      <c r="C50" s="63"/>
      <c r="D50" s="40"/>
      <c r="E50" s="40" t="s">
        <v>462</v>
      </c>
      <c r="F50" s="63"/>
      <c r="G50" s="135">
        <f t="shared" ref="G50:Q50" si="14">G19-G33</f>
        <v>0</v>
      </c>
      <c r="H50" s="135">
        <f t="shared" si="14"/>
        <v>0</v>
      </c>
      <c r="I50" s="135">
        <f t="shared" si="14"/>
        <v>0</v>
      </c>
      <c r="J50" s="135">
        <f t="shared" si="14"/>
        <v>0</v>
      </c>
      <c r="K50" s="135">
        <f t="shared" si="14"/>
        <v>0</v>
      </c>
      <c r="L50" s="135">
        <f t="shared" si="14"/>
        <v>0</v>
      </c>
      <c r="M50" s="135">
        <f t="shared" si="14"/>
        <v>0</v>
      </c>
      <c r="N50" s="135">
        <f t="shared" si="14"/>
        <v>0</v>
      </c>
      <c r="O50" s="135">
        <f t="shared" si="14"/>
        <v>0</v>
      </c>
      <c r="P50" s="135">
        <f t="shared" si="14"/>
        <v>0</v>
      </c>
      <c r="Q50" s="135">
        <f t="shared" si="14"/>
        <v>0</v>
      </c>
      <c r="R50" s="8"/>
    </row>
    <row r="51" spans="1:18" ht="15" customHeight="1" thickBot="1" x14ac:dyDescent="0.25">
      <c r="A51" s="9">
        <v>51</v>
      </c>
      <c r="B51" s="86"/>
      <c r="C51" s="63"/>
      <c r="D51" s="87" t="s">
        <v>425</v>
      </c>
      <c r="E51" s="100"/>
      <c r="F51" s="63"/>
      <c r="G51" s="136">
        <f>G20-G34</f>
        <v>0</v>
      </c>
      <c r="H51" s="136">
        <f t="shared" ref="H51:Q51" si="15">H20-H34</f>
        <v>0</v>
      </c>
      <c r="I51" s="136">
        <f t="shared" si="15"/>
        <v>0</v>
      </c>
      <c r="J51" s="136">
        <f t="shared" si="15"/>
        <v>0</v>
      </c>
      <c r="K51" s="136">
        <f t="shared" si="15"/>
        <v>0</v>
      </c>
      <c r="L51" s="136">
        <f t="shared" si="15"/>
        <v>0</v>
      </c>
      <c r="M51" s="136">
        <f t="shared" si="15"/>
        <v>0</v>
      </c>
      <c r="N51" s="136">
        <f t="shared" si="15"/>
        <v>0</v>
      </c>
      <c r="O51" s="136">
        <f t="shared" si="15"/>
        <v>0</v>
      </c>
      <c r="P51" s="136">
        <f t="shared" si="15"/>
        <v>0</v>
      </c>
      <c r="Q51" s="136">
        <f t="shared" si="15"/>
        <v>0</v>
      </c>
      <c r="R51" s="8"/>
    </row>
    <row r="52" spans="1:18" ht="15" customHeight="1" thickBot="1" x14ac:dyDescent="0.25">
      <c r="A52" s="9">
        <v>52</v>
      </c>
      <c r="B52" s="86"/>
      <c r="C52" s="63"/>
      <c r="D52" s="87" t="s">
        <v>13</v>
      </c>
      <c r="E52" s="63"/>
      <c r="F52" s="63"/>
      <c r="G52" s="136">
        <f>G45+G51</f>
        <v>0</v>
      </c>
      <c r="H52" s="136">
        <f t="shared" ref="H52:Q52" si="16">H45+H51</f>
        <v>0</v>
      </c>
      <c r="I52" s="136">
        <f t="shared" si="16"/>
        <v>0</v>
      </c>
      <c r="J52" s="136">
        <f t="shared" si="16"/>
        <v>0</v>
      </c>
      <c r="K52" s="136">
        <f t="shared" si="16"/>
        <v>0</v>
      </c>
      <c r="L52" s="136">
        <f t="shared" si="16"/>
        <v>0</v>
      </c>
      <c r="M52" s="136">
        <f t="shared" si="16"/>
        <v>0</v>
      </c>
      <c r="N52" s="136">
        <f t="shared" si="16"/>
        <v>0</v>
      </c>
      <c r="O52" s="136">
        <f t="shared" si="16"/>
        <v>0</v>
      </c>
      <c r="P52" s="136">
        <f t="shared" si="16"/>
        <v>0</v>
      </c>
      <c r="Q52" s="136">
        <f t="shared" si="16"/>
        <v>0</v>
      </c>
      <c r="R52" s="8"/>
    </row>
    <row r="53" spans="1:18" x14ac:dyDescent="0.2">
      <c r="A53" s="10"/>
      <c r="B53" s="36"/>
      <c r="C53" s="29"/>
      <c r="D53" s="29"/>
      <c r="E53" s="29"/>
      <c r="F53" s="29"/>
      <c r="G53" s="29"/>
      <c r="H53" s="29"/>
      <c r="I53" s="29"/>
      <c r="J53" s="29"/>
      <c r="K53" s="29"/>
      <c r="L53" s="29"/>
      <c r="M53" s="29"/>
      <c r="N53" s="29"/>
      <c r="O53" s="29"/>
      <c r="P53" s="29"/>
      <c r="Q53" s="29"/>
      <c r="R53" s="30"/>
    </row>
  </sheetData>
  <sheetProtection sheet="1"/>
  <customSheetViews>
    <customSheetView guid="{63EE1149-38E3-45FD-A757-4655A3261696}" scale="80" showPageBreaks="1" showGridLines="0" fitToPage="1" printArea="1">
      <selection activeCell="E2" sqref="E2"/>
      <pageMargins left="0.70866141732283472" right="0.70866141732283472" top="0.74803149606299213" bottom="0.74803149606299213" header="0.31496062992125984" footer="0.31496062992125984"/>
      <pageSetup paperSize="9" scale="39" fitToHeight="2" orientation="portrait" r:id="rId1"/>
    </customSheetView>
    <customSheetView guid="{050FE390-FCBA-423A-A57A-07214A914FBA}" scale="80" showPageBreaks="1" showGridLines="0" fitToPage="1" printArea="1" topLeftCell="A2">
      <selection activeCell="E14" sqref="E14"/>
      <pageMargins left="0.70866141732283472" right="0.70866141732283472" top="0.74803149606299213" bottom="0.74803149606299213" header="0.31496062992125984" footer="0.31496062992125984"/>
      <pageSetup paperSize="9" scale="39" fitToHeight="2" orientation="portrait" r:id="rId2"/>
    </customSheetView>
  </customSheetViews>
  <mergeCells count="3">
    <mergeCell ref="A5:P5"/>
    <mergeCell ref="N2:Q2"/>
    <mergeCell ref="N3:Q3"/>
  </mergeCells>
  <pageMargins left="0.7" right="0.7" top="0.75" bottom="0.75" header="0.3" footer="0.3"/>
  <pageSetup paperSize="9" scale="51" orientation="landscape" r:id="rId3"/>
  <headerFooter>
    <oddHeader>&amp;C &amp;"+,Regular"Commerce Commission Information Disclosure Template</oddHeader>
    <oddFooter>&amp;L&amp;"+,Regular" &amp;P&amp;C&amp;"+,Regular" &amp;F&amp;R&amp;"+,Regular"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A1:M33"/>
  <sheetViews>
    <sheetView showGridLines="0" zoomScaleNormal="100" zoomScaleSheetLayoutView="55" workbookViewId="0"/>
  </sheetViews>
  <sheetFormatPr defaultRowHeight="12.75" x14ac:dyDescent="0.2"/>
  <cols>
    <col min="1" max="1" width="4.140625" style="16" customWidth="1"/>
    <col min="2" max="2" width="3.28515625" style="16" customWidth="1"/>
    <col min="3" max="3" width="28.5703125" style="16" customWidth="1"/>
    <col min="4" max="4" width="47.140625" style="16" customWidth="1"/>
    <col min="5" max="5" width="6.140625" style="16" customWidth="1"/>
    <col min="6" max="12" width="15.7109375" style="16" customWidth="1"/>
    <col min="13" max="13" width="2.7109375" style="16" customWidth="1"/>
    <col min="14" max="16384" width="9.140625" style="16"/>
  </cols>
  <sheetData>
    <row r="1" spans="1:13" x14ac:dyDescent="0.2">
      <c r="A1" s="1"/>
      <c r="B1" s="2"/>
      <c r="C1" s="2"/>
      <c r="D1" s="2"/>
      <c r="E1" s="2"/>
      <c r="F1" s="2"/>
      <c r="G1" s="2"/>
      <c r="H1" s="2"/>
      <c r="I1" s="2"/>
      <c r="J1" s="2"/>
      <c r="K1" s="2"/>
      <c r="L1" s="2"/>
      <c r="M1" s="3"/>
    </row>
    <row r="2" spans="1:13" ht="18" customHeight="1" x14ac:dyDescent="0.3">
      <c r="A2" s="4"/>
      <c r="B2" s="5"/>
      <c r="C2" s="5"/>
      <c r="D2" s="32"/>
      <c r="E2" s="32"/>
      <c r="F2" s="32"/>
      <c r="G2" s="32"/>
      <c r="H2" s="32" t="s">
        <v>9</v>
      </c>
      <c r="I2" s="220" t="str">
        <f>IF(NOT(ISBLANK(CoverSheet!$C$8)),CoverSheet!$C$8,"")</f>
        <v/>
      </c>
      <c r="J2" s="220"/>
      <c r="K2" s="220"/>
      <c r="L2" s="220"/>
      <c r="M2" s="6"/>
    </row>
    <row r="3" spans="1:13" ht="18" customHeight="1" x14ac:dyDescent="0.25">
      <c r="A3" s="4"/>
      <c r="B3" s="5"/>
      <c r="C3" s="5"/>
      <c r="D3" s="5"/>
      <c r="E3" s="5"/>
      <c r="F3" s="5"/>
      <c r="G3" s="32"/>
      <c r="H3" s="32" t="s">
        <v>20</v>
      </c>
      <c r="I3" s="208" t="str">
        <f>IF(ISNUMBER(CoverSheet!$C$12),TEXT(CoverSheet!$C$12,"_([$-1409]d mmmm yyyy;_(@")&amp;" –"&amp;TEXT(DATE(YEAR(CoverSheet!$C$12)+10,MONTH(CoverSheet!$C$12),DAY(CoverSheet!$C$12)-1),"_([$-1409]d mmmm yyyy;_(@"),"")</f>
        <v/>
      </c>
      <c r="J3" s="208"/>
      <c r="K3" s="208"/>
      <c r="L3" s="208"/>
      <c r="M3" s="6"/>
    </row>
    <row r="4" spans="1:13" ht="21" customHeight="1" x14ac:dyDescent="0.35">
      <c r="A4" s="61" t="s">
        <v>379</v>
      </c>
      <c r="B4" s="34"/>
      <c r="C4" s="5"/>
      <c r="D4" s="5"/>
      <c r="E4" s="5"/>
      <c r="F4" s="5"/>
      <c r="G4" s="5"/>
      <c r="H4" s="5"/>
      <c r="I4" s="5"/>
      <c r="J4" s="5"/>
      <c r="K4" s="5"/>
      <c r="L4" s="5"/>
      <c r="M4" s="6"/>
    </row>
    <row r="5" spans="1:13" s="76" customFormat="1" ht="56.25" customHeight="1" x14ac:dyDescent="0.25">
      <c r="A5" s="209" t="s">
        <v>457</v>
      </c>
      <c r="B5" s="210"/>
      <c r="C5" s="210"/>
      <c r="D5" s="210"/>
      <c r="E5" s="210"/>
      <c r="F5" s="210"/>
      <c r="G5" s="210"/>
      <c r="H5" s="210"/>
      <c r="I5" s="210"/>
      <c r="J5" s="210"/>
      <c r="K5" s="210"/>
      <c r="L5" s="81"/>
      <c r="M5" s="82"/>
    </row>
    <row r="6" spans="1:13" x14ac:dyDescent="0.2">
      <c r="A6" s="126" t="s">
        <v>464</v>
      </c>
      <c r="B6" s="37"/>
      <c r="C6" s="20"/>
      <c r="D6" s="5"/>
      <c r="E6" s="5"/>
      <c r="F6" s="5"/>
      <c r="G6" s="5"/>
      <c r="H6" s="5"/>
      <c r="I6" s="5"/>
      <c r="J6" s="5"/>
      <c r="K6" s="5"/>
      <c r="L6" s="5"/>
      <c r="M6" s="6"/>
    </row>
    <row r="7" spans="1:13" ht="30" customHeight="1" x14ac:dyDescent="0.25">
      <c r="A7" s="9">
        <v>7</v>
      </c>
      <c r="B7" s="35"/>
      <c r="C7" s="63"/>
      <c r="D7" s="63"/>
      <c r="E7" s="63"/>
      <c r="F7" s="221" t="s">
        <v>423</v>
      </c>
      <c r="G7" s="221"/>
      <c r="H7" s="221"/>
      <c r="I7" s="221"/>
      <c r="J7" s="221"/>
      <c r="K7" s="221"/>
      <c r="L7" s="221"/>
      <c r="M7" s="75"/>
    </row>
    <row r="8" spans="1:13" ht="58.5" customHeight="1" x14ac:dyDescent="0.25">
      <c r="A8" s="9">
        <v>8</v>
      </c>
      <c r="B8" s="35"/>
      <c r="C8" s="87" t="s">
        <v>2</v>
      </c>
      <c r="D8" s="87" t="s">
        <v>334</v>
      </c>
      <c r="E8" s="90" t="s">
        <v>335</v>
      </c>
      <c r="F8" s="90" t="s">
        <v>368</v>
      </c>
      <c r="G8" s="90" t="s">
        <v>369</v>
      </c>
      <c r="H8" s="90" t="s">
        <v>370</v>
      </c>
      <c r="I8" s="90" t="s">
        <v>371</v>
      </c>
      <c r="J8" s="90" t="s">
        <v>372</v>
      </c>
      <c r="K8" s="90" t="s">
        <v>360</v>
      </c>
      <c r="L8" s="90" t="s">
        <v>422</v>
      </c>
      <c r="M8" s="75"/>
    </row>
    <row r="9" spans="1:13" ht="15" customHeight="1" x14ac:dyDescent="0.25">
      <c r="A9" s="9">
        <v>9</v>
      </c>
      <c r="B9" s="35"/>
      <c r="C9" s="40" t="s">
        <v>305</v>
      </c>
      <c r="D9" s="40" t="s">
        <v>336</v>
      </c>
      <c r="E9" s="27" t="s">
        <v>337</v>
      </c>
      <c r="F9" s="162"/>
      <c r="G9" s="162"/>
      <c r="H9" s="162"/>
      <c r="I9" s="162"/>
      <c r="J9" s="162"/>
      <c r="K9" s="172" t="s">
        <v>382</v>
      </c>
      <c r="L9" s="140"/>
      <c r="M9" s="75"/>
    </row>
    <row r="10" spans="1:13" ht="15" customHeight="1" x14ac:dyDescent="0.25">
      <c r="A10" s="9">
        <v>10</v>
      </c>
      <c r="B10" s="35"/>
      <c r="C10" s="40" t="s">
        <v>305</v>
      </c>
      <c r="D10" s="40" t="s">
        <v>309</v>
      </c>
      <c r="E10" s="27" t="s">
        <v>337</v>
      </c>
      <c r="F10" s="162"/>
      <c r="G10" s="162"/>
      <c r="H10" s="162"/>
      <c r="I10" s="162"/>
      <c r="J10" s="162"/>
      <c r="K10" s="172" t="s">
        <v>382</v>
      </c>
      <c r="L10" s="140"/>
      <c r="M10" s="75"/>
    </row>
    <row r="11" spans="1:13" ht="15" customHeight="1" x14ac:dyDescent="0.25">
      <c r="A11" s="9">
        <v>11</v>
      </c>
      <c r="B11" s="35"/>
      <c r="C11" s="40" t="s">
        <v>338</v>
      </c>
      <c r="D11" s="40" t="s">
        <v>306</v>
      </c>
      <c r="E11" s="27" t="s">
        <v>339</v>
      </c>
      <c r="F11" s="162"/>
      <c r="G11" s="162"/>
      <c r="H11" s="162"/>
      <c r="I11" s="162"/>
      <c r="J11" s="162"/>
      <c r="K11" s="172" t="s">
        <v>382</v>
      </c>
      <c r="L11" s="140"/>
      <c r="M11" s="75"/>
    </row>
    <row r="12" spans="1:13" ht="15" customHeight="1" x14ac:dyDescent="0.25">
      <c r="A12" s="9">
        <v>12</v>
      </c>
      <c r="B12" s="35"/>
      <c r="C12" s="40" t="s">
        <v>338</v>
      </c>
      <c r="D12" s="40" t="s">
        <v>409</v>
      </c>
      <c r="E12" s="27" t="s">
        <v>339</v>
      </c>
      <c r="F12" s="162"/>
      <c r="G12" s="162"/>
      <c r="H12" s="162"/>
      <c r="I12" s="162"/>
      <c r="J12" s="162"/>
      <c r="K12" s="172" t="s">
        <v>382</v>
      </c>
      <c r="L12" s="140"/>
      <c r="M12" s="75"/>
    </row>
    <row r="13" spans="1:13" ht="15" customHeight="1" x14ac:dyDescent="0.25">
      <c r="A13" s="9">
        <v>13</v>
      </c>
      <c r="B13" s="35"/>
      <c r="C13" s="40" t="s">
        <v>338</v>
      </c>
      <c r="D13" s="40" t="s">
        <v>340</v>
      </c>
      <c r="E13" s="27" t="s">
        <v>339</v>
      </c>
      <c r="F13" s="162"/>
      <c r="G13" s="162"/>
      <c r="H13" s="162"/>
      <c r="I13" s="162"/>
      <c r="J13" s="162"/>
      <c r="K13" s="172" t="s">
        <v>382</v>
      </c>
      <c r="L13" s="140"/>
      <c r="M13" s="75"/>
    </row>
    <row r="14" spans="1:13" ht="15" customHeight="1" x14ac:dyDescent="0.25">
      <c r="A14" s="9">
        <v>14</v>
      </c>
      <c r="B14" s="35"/>
      <c r="C14" s="40" t="s">
        <v>338</v>
      </c>
      <c r="D14" s="40" t="s">
        <v>410</v>
      </c>
      <c r="E14" s="27" t="s">
        <v>339</v>
      </c>
      <c r="F14" s="162"/>
      <c r="G14" s="162"/>
      <c r="H14" s="162"/>
      <c r="I14" s="162"/>
      <c r="J14" s="162"/>
      <c r="K14" s="172" t="s">
        <v>382</v>
      </c>
      <c r="L14" s="140"/>
      <c r="M14" s="75"/>
    </row>
    <row r="15" spans="1:13" ht="15" customHeight="1" x14ac:dyDescent="0.25">
      <c r="A15" s="9">
        <v>15</v>
      </c>
      <c r="B15" s="35"/>
      <c r="C15" s="40" t="s">
        <v>338</v>
      </c>
      <c r="D15" s="40" t="s">
        <v>341</v>
      </c>
      <c r="E15" s="27" t="s">
        <v>339</v>
      </c>
      <c r="F15" s="162"/>
      <c r="G15" s="162"/>
      <c r="H15" s="162"/>
      <c r="I15" s="162"/>
      <c r="J15" s="162"/>
      <c r="K15" s="172" t="s">
        <v>382</v>
      </c>
      <c r="L15" s="140"/>
      <c r="M15" s="75"/>
    </row>
    <row r="16" spans="1:13" ht="15" customHeight="1" x14ac:dyDescent="0.25">
      <c r="A16" s="9">
        <v>16</v>
      </c>
      <c r="B16" s="35"/>
      <c r="C16" s="40" t="s">
        <v>342</v>
      </c>
      <c r="D16" s="40" t="s">
        <v>343</v>
      </c>
      <c r="E16" s="27" t="s">
        <v>339</v>
      </c>
      <c r="F16" s="162"/>
      <c r="G16" s="162"/>
      <c r="H16" s="162"/>
      <c r="I16" s="162"/>
      <c r="J16" s="162"/>
      <c r="K16" s="172" t="s">
        <v>382</v>
      </c>
      <c r="L16" s="140"/>
      <c r="M16" s="75"/>
    </row>
    <row r="17" spans="1:13" ht="15" customHeight="1" x14ac:dyDescent="0.25">
      <c r="A17" s="9">
        <v>17</v>
      </c>
      <c r="B17" s="35"/>
      <c r="C17" s="40" t="s">
        <v>342</v>
      </c>
      <c r="D17" s="40" t="s">
        <v>344</v>
      </c>
      <c r="E17" s="27" t="s">
        <v>339</v>
      </c>
      <c r="F17" s="162"/>
      <c r="G17" s="162"/>
      <c r="H17" s="162"/>
      <c r="I17" s="162"/>
      <c r="J17" s="162"/>
      <c r="K17" s="172" t="s">
        <v>382</v>
      </c>
      <c r="L17" s="140"/>
      <c r="M17" s="75"/>
    </row>
    <row r="18" spans="1:13" ht="15" customHeight="1" x14ac:dyDescent="0.25">
      <c r="A18" s="9">
        <v>18</v>
      </c>
      <c r="B18" s="35"/>
      <c r="C18" s="40" t="s">
        <v>342</v>
      </c>
      <c r="D18" s="40" t="s">
        <v>345</v>
      </c>
      <c r="E18" s="27" t="s">
        <v>339</v>
      </c>
      <c r="F18" s="162"/>
      <c r="G18" s="162"/>
      <c r="H18" s="162"/>
      <c r="I18" s="162"/>
      <c r="J18" s="162"/>
      <c r="K18" s="172" t="s">
        <v>382</v>
      </c>
      <c r="L18" s="140"/>
      <c r="M18" s="75"/>
    </row>
    <row r="19" spans="1:13" ht="15" customHeight="1" x14ac:dyDescent="0.25">
      <c r="A19" s="9">
        <v>19</v>
      </c>
      <c r="B19" s="35"/>
      <c r="C19" s="40" t="s">
        <v>310</v>
      </c>
      <c r="D19" s="40" t="s">
        <v>346</v>
      </c>
      <c r="E19" s="27" t="s">
        <v>339</v>
      </c>
      <c r="F19" s="162"/>
      <c r="G19" s="162"/>
      <c r="H19" s="162"/>
      <c r="I19" s="162"/>
      <c r="J19" s="162"/>
      <c r="K19" s="172" t="s">
        <v>382</v>
      </c>
      <c r="L19" s="140"/>
      <c r="M19" s="75"/>
    </row>
    <row r="20" spans="1:13" ht="15" customHeight="1" x14ac:dyDescent="0.25">
      <c r="A20" s="9">
        <v>20</v>
      </c>
      <c r="B20" s="35"/>
      <c r="C20" s="40" t="s">
        <v>310</v>
      </c>
      <c r="D20" s="40" t="s">
        <v>347</v>
      </c>
      <c r="E20" s="27" t="s">
        <v>339</v>
      </c>
      <c r="F20" s="162"/>
      <c r="G20" s="162"/>
      <c r="H20" s="162"/>
      <c r="I20" s="162"/>
      <c r="J20" s="162"/>
      <c r="K20" s="172" t="s">
        <v>382</v>
      </c>
      <c r="L20" s="140"/>
      <c r="M20" s="75"/>
    </row>
    <row r="21" spans="1:13" ht="15" customHeight="1" x14ac:dyDescent="0.25">
      <c r="A21" s="9">
        <v>21</v>
      </c>
      <c r="B21" s="35"/>
      <c r="C21" s="40" t="s">
        <v>348</v>
      </c>
      <c r="D21" s="40" t="s">
        <v>349</v>
      </c>
      <c r="E21" s="27" t="s">
        <v>339</v>
      </c>
      <c r="F21" s="162"/>
      <c r="G21" s="162"/>
      <c r="H21" s="162"/>
      <c r="I21" s="162"/>
      <c r="J21" s="162"/>
      <c r="K21" s="172" t="s">
        <v>382</v>
      </c>
      <c r="L21" s="140"/>
      <c r="M21" s="75"/>
    </row>
    <row r="22" spans="1:13" ht="15" customHeight="1" x14ac:dyDescent="0.25">
      <c r="A22" s="9">
        <v>22</v>
      </c>
      <c r="B22" s="35"/>
      <c r="C22" s="40" t="s">
        <v>348</v>
      </c>
      <c r="D22" s="40" t="s">
        <v>350</v>
      </c>
      <c r="E22" s="27" t="s">
        <v>339</v>
      </c>
      <c r="F22" s="162"/>
      <c r="G22" s="162"/>
      <c r="H22" s="162"/>
      <c r="I22" s="162"/>
      <c r="J22" s="162"/>
      <c r="K22" s="172" t="s">
        <v>382</v>
      </c>
      <c r="L22" s="140"/>
      <c r="M22" s="75"/>
    </row>
    <row r="23" spans="1:13" ht="15" customHeight="1" x14ac:dyDescent="0.25">
      <c r="A23" s="9">
        <v>23</v>
      </c>
      <c r="B23" s="35"/>
      <c r="C23" s="40" t="s">
        <v>312</v>
      </c>
      <c r="D23" s="40" t="s">
        <v>312</v>
      </c>
      <c r="E23" s="27" t="s">
        <v>339</v>
      </c>
      <c r="F23" s="162"/>
      <c r="G23" s="162"/>
      <c r="H23" s="162"/>
      <c r="I23" s="162"/>
      <c r="J23" s="162"/>
      <c r="K23" s="172" t="s">
        <v>382</v>
      </c>
      <c r="L23" s="140"/>
      <c r="M23" s="75"/>
    </row>
    <row r="24" spans="1:13" ht="15" customHeight="1" x14ac:dyDescent="0.25">
      <c r="A24" s="9">
        <v>24</v>
      </c>
      <c r="B24" s="35"/>
      <c r="C24" s="40" t="s">
        <v>313</v>
      </c>
      <c r="D24" s="40" t="s">
        <v>313</v>
      </c>
      <c r="E24" s="27" t="s">
        <v>339</v>
      </c>
      <c r="F24" s="162"/>
      <c r="G24" s="162"/>
      <c r="H24" s="162"/>
      <c r="I24" s="162"/>
      <c r="J24" s="162"/>
      <c r="K24" s="172" t="s">
        <v>382</v>
      </c>
      <c r="L24" s="140"/>
      <c r="M24" s="75"/>
    </row>
    <row r="25" spans="1:13" ht="15" customHeight="1" x14ac:dyDescent="0.25">
      <c r="A25" s="9">
        <v>25</v>
      </c>
      <c r="B25" s="35"/>
      <c r="C25" s="40" t="s">
        <v>351</v>
      </c>
      <c r="D25" s="40" t="s">
        <v>352</v>
      </c>
      <c r="E25" s="27" t="s">
        <v>339</v>
      </c>
      <c r="F25" s="162"/>
      <c r="G25" s="162"/>
      <c r="H25" s="162"/>
      <c r="I25" s="162"/>
      <c r="J25" s="162"/>
      <c r="K25" s="172" t="s">
        <v>382</v>
      </c>
      <c r="L25" s="140"/>
      <c r="M25" s="75"/>
    </row>
    <row r="26" spans="1:13" ht="15" customHeight="1" x14ac:dyDescent="0.25">
      <c r="A26" s="9">
        <v>26</v>
      </c>
      <c r="B26" s="35"/>
      <c r="C26" s="40" t="s">
        <v>351</v>
      </c>
      <c r="D26" s="40" t="s">
        <v>353</v>
      </c>
      <c r="E26" s="27" t="s">
        <v>339</v>
      </c>
      <c r="F26" s="162"/>
      <c r="G26" s="162"/>
      <c r="H26" s="162"/>
      <c r="I26" s="162"/>
      <c r="J26" s="162"/>
      <c r="K26" s="172" t="s">
        <v>382</v>
      </c>
      <c r="L26" s="140"/>
      <c r="M26" s="75"/>
    </row>
    <row r="27" spans="1:13" ht="15" customHeight="1" x14ac:dyDescent="0.25">
      <c r="A27" s="9">
        <v>27</v>
      </c>
      <c r="B27" s="35"/>
      <c r="C27" s="40" t="s">
        <v>351</v>
      </c>
      <c r="D27" s="40" t="s">
        <v>354</v>
      </c>
      <c r="E27" s="27" t="s">
        <v>339</v>
      </c>
      <c r="F27" s="162"/>
      <c r="G27" s="162"/>
      <c r="H27" s="162"/>
      <c r="I27" s="162"/>
      <c r="J27" s="162"/>
      <c r="K27" s="172" t="s">
        <v>382</v>
      </c>
      <c r="L27" s="140"/>
      <c r="M27" s="75"/>
    </row>
    <row r="28" spans="1:13" ht="15" customHeight="1" x14ac:dyDescent="0.25">
      <c r="A28" s="9">
        <v>28</v>
      </c>
      <c r="B28" s="35"/>
      <c r="C28" s="40" t="s">
        <v>351</v>
      </c>
      <c r="D28" s="40" t="s">
        <v>355</v>
      </c>
      <c r="E28" s="173" t="s">
        <v>339</v>
      </c>
      <c r="F28" s="162"/>
      <c r="G28" s="162"/>
      <c r="H28" s="162"/>
      <c r="I28" s="162"/>
      <c r="J28" s="162"/>
      <c r="K28" s="172" t="s">
        <v>382</v>
      </c>
      <c r="L28" s="140"/>
      <c r="M28" s="75"/>
    </row>
    <row r="29" spans="1:13" ht="15" customHeight="1" x14ac:dyDescent="0.25">
      <c r="A29" s="9">
        <v>29</v>
      </c>
      <c r="B29" s="35"/>
      <c r="C29" s="40" t="s">
        <v>308</v>
      </c>
      <c r="D29" s="40" t="s">
        <v>356</v>
      </c>
      <c r="E29" s="27" t="s">
        <v>339</v>
      </c>
      <c r="F29" s="162"/>
      <c r="G29" s="162"/>
      <c r="H29" s="162"/>
      <c r="I29" s="162"/>
      <c r="J29" s="162"/>
      <c r="K29" s="172" t="s">
        <v>382</v>
      </c>
      <c r="L29" s="140"/>
      <c r="M29" s="75"/>
    </row>
    <row r="30" spans="1:13" ht="15" customHeight="1" x14ac:dyDescent="0.25">
      <c r="A30" s="9">
        <v>30</v>
      </c>
      <c r="B30" s="35"/>
      <c r="C30" s="40" t="s">
        <v>308</v>
      </c>
      <c r="D30" s="40" t="s">
        <v>357</v>
      </c>
      <c r="E30" s="27" t="s">
        <v>339</v>
      </c>
      <c r="F30" s="162"/>
      <c r="G30" s="162"/>
      <c r="H30" s="162"/>
      <c r="I30" s="162"/>
      <c r="J30" s="162"/>
      <c r="K30" s="172" t="s">
        <v>382</v>
      </c>
      <c r="L30" s="140"/>
      <c r="M30" s="75"/>
    </row>
    <row r="31" spans="1:13" ht="15" customHeight="1" x14ac:dyDescent="0.25">
      <c r="A31" s="9">
        <v>31</v>
      </c>
      <c r="B31" s="35"/>
      <c r="C31" s="40" t="s">
        <v>358</v>
      </c>
      <c r="D31" s="40" t="s">
        <v>359</v>
      </c>
      <c r="E31" s="27" t="s">
        <v>339</v>
      </c>
      <c r="F31" s="162"/>
      <c r="G31" s="162"/>
      <c r="H31" s="162"/>
      <c r="I31" s="162"/>
      <c r="J31" s="162"/>
      <c r="K31" s="172" t="s">
        <v>382</v>
      </c>
      <c r="L31" s="140"/>
      <c r="M31" s="75"/>
    </row>
    <row r="32" spans="1:13" ht="15" customHeight="1" x14ac:dyDescent="0.25">
      <c r="A32" s="9">
        <v>32</v>
      </c>
      <c r="B32" s="35"/>
      <c r="C32" s="40" t="s">
        <v>316</v>
      </c>
      <c r="D32" s="40" t="s">
        <v>316</v>
      </c>
      <c r="E32" s="27" t="s">
        <v>339</v>
      </c>
      <c r="F32" s="162"/>
      <c r="G32" s="162"/>
      <c r="H32" s="162"/>
      <c r="I32" s="162"/>
      <c r="J32" s="162"/>
      <c r="K32" s="172" t="s">
        <v>382</v>
      </c>
      <c r="L32" s="140"/>
      <c r="M32" s="75"/>
    </row>
    <row r="33" spans="1:13" ht="15" customHeight="1" x14ac:dyDescent="0.25">
      <c r="A33" s="10"/>
      <c r="B33" s="36"/>
      <c r="C33" s="84"/>
      <c r="D33" s="84"/>
      <c r="E33" s="84"/>
      <c r="F33" s="84"/>
      <c r="G33" s="84"/>
      <c r="H33" s="84"/>
      <c r="I33" s="84"/>
      <c r="J33" s="84"/>
      <c r="K33" s="84"/>
      <c r="L33" s="84"/>
      <c r="M33" s="77"/>
    </row>
  </sheetData>
  <sheetProtection sheet="1"/>
  <customSheetViews>
    <customSheetView guid="{63EE1149-38E3-45FD-A757-4655A3261696}" scale="80" showPageBreaks="1" showGridLines="0" fitToPage="1" printArea="1">
      <selection activeCell="D18" sqref="D18"/>
      <pageMargins left="0.70866141732283472" right="0.70866141732283472" top="0.74803149606299213" bottom="0.74803149606299213" header="0.31496062992125984" footer="0.31496062992125984"/>
      <pageSetup paperSize="9" scale="75" orientation="landscape" r:id="rId1"/>
    </customSheetView>
    <customSheetView guid="{050FE390-FCBA-423A-A57A-07214A914FBA}" scale="80" showPageBreaks="1" showGridLines="0" fitToPage="1" printArea="1">
      <selection activeCell="E14" sqref="E14"/>
      <pageMargins left="0.70866141732283472" right="0.70866141732283472" top="0.74803149606299213" bottom="0.74803149606299213" header="0.31496062992125984" footer="0.31496062992125984"/>
      <pageSetup paperSize="9" scale="75" orientation="landscape" r:id="rId2"/>
    </customSheetView>
  </customSheetViews>
  <mergeCells count="4">
    <mergeCell ref="I2:L2"/>
    <mergeCell ref="I3:L3"/>
    <mergeCell ref="F7:L7"/>
    <mergeCell ref="A5:K5"/>
  </mergeCells>
  <conditionalFormatting sqref="F9:J9">
    <cfRule type="expression" priority="47" stopIfTrue="1">
      <formula>SUM($F$9:$J$9)=0%</formula>
    </cfRule>
    <cfRule type="expression" dxfId="23" priority="48" stopIfTrue="1">
      <formula>SUM($F$9:$J$9)&lt;&gt;100%</formula>
    </cfRule>
  </conditionalFormatting>
  <conditionalFormatting sqref="F10:J10">
    <cfRule type="expression" priority="45" stopIfTrue="1">
      <formula>SUM($F$10:$J$10)=0%</formula>
    </cfRule>
    <cfRule type="expression" dxfId="22" priority="46" stopIfTrue="1">
      <formula>SUM($F$10:$J$10)&lt;&gt;100%</formula>
    </cfRule>
  </conditionalFormatting>
  <conditionalFormatting sqref="F11:J11">
    <cfRule type="expression" priority="43" stopIfTrue="1">
      <formula>SUM($F$11:$J$11)=0%</formula>
    </cfRule>
    <cfRule type="expression" dxfId="21" priority="44" stopIfTrue="1">
      <formula>SUM($F$11:$J$11)&lt;&gt;100%</formula>
    </cfRule>
  </conditionalFormatting>
  <conditionalFormatting sqref="F12:J12">
    <cfRule type="expression" priority="41" stopIfTrue="1">
      <formula>SUM($F$12:$J$12)=0%</formula>
    </cfRule>
    <cfRule type="expression" dxfId="20" priority="42" stopIfTrue="1">
      <formula>SUM($F$12:$J$12)&lt;&gt;100%</formula>
    </cfRule>
  </conditionalFormatting>
  <conditionalFormatting sqref="F13:J13">
    <cfRule type="expression" priority="39" stopIfTrue="1">
      <formula>SUM($F$13:$J$13)=0%</formula>
    </cfRule>
    <cfRule type="expression" dxfId="19" priority="40" stopIfTrue="1">
      <formula>SUM($F$13:$J$13)&lt;&gt;100%</formula>
    </cfRule>
  </conditionalFormatting>
  <conditionalFormatting sqref="F14:J14">
    <cfRule type="expression" priority="37" stopIfTrue="1">
      <formula>SUM($F$14:$J$14)=0%</formula>
    </cfRule>
    <cfRule type="expression" dxfId="18" priority="38" stopIfTrue="1">
      <formula>SUM($F$14:$J$14)&lt;&gt;100%</formula>
    </cfRule>
  </conditionalFormatting>
  <conditionalFormatting sqref="F15:J15">
    <cfRule type="expression" priority="35" stopIfTrue="1">
      <formula>SUM($F$15:$J$15)=0%</formula>
    </cfRule>
    <cfRule type="expression" dxfId="17" priority="36" stopIfTrue="1">
      <formula>SUM($F$15:$J$15)&lt;&gt;100%</formula>
    </cfRule>
  </conditionalFormatting>
  <conditionalFormatting sqref="F16:J16">
    <cfRule type="expression" priority="33" stopIfTrue="1">
      <formula>SUM($F$16:$J$16)=0%</formula>
    </cfRule>
    <cfRule type="expression" dxfId="16" priority="34" stopIfTrue="1">
      <formula>SUM($F$16:$J$16)&lt;&gt;100%</formula>
    </cfRule>
  </conditionalFormatting>
  <conditionalFormatting sqref="F17:J17">
    <cfRule type="expression" priority="31" stopIfTrue="1">
      <formula>SUM($F$17:$J$17)=0%</formula>
    </cfRule>
    <cfRule type="expression" dxfId="15" priority="32" stopIfTrue="1">
      <formula>SUM($F$17:$J$17)&lt;&gt;100%</formula>
    </cfRule>
  </conditionalFormatting>
  <conditionalFormatting sqref="F18:J18">
    <cfRule type="expression" priority="29" stopIfTrue="1">
      <formula>SUM($F$18:$J$18)=0%</formula>
    </cfRule>
    <cfRule type="expression" dxfId="14" priority="30" stopIfTrue="1">
      <formula>SUM($F$18:$J$18)&lt;&gt;100%</formula>
    </cfRule>
  </conditionalFormatting>
  <conditionalFormatting sqref="F19:J19">
    <cfRule type="expression" priority="27" stopIfTrue="1">
      <formula>SUM($F$19:$J$19)=0%</formula>
    </cfRule>
    <cfRule type="expression" dxfId="13" priority="28" stopIfTrue="1">
      <formula>SUM($F$19:$J$19)&lt;&gt;100%</formula>
    </cfRule>
  </conditionalFormatting>
  <conditionalFormatting sqref="F20:J20">
    <cfRule type="expression" priority="25" stopIfTrue="1">
      <formula>SUM($F$20:$J$20)=0%</formula>
    </cfRule>
    <cfRule type="expression" dxfId="12" priority="26" stopIfTrue="1">
      <formula>SUM($F$20:$J$20)&lt;&gt;100%</formula>
    </cfRule>
  </conditionalFormatting>
  <conditionalFormatting sqref="F21:J21">
    <cfRule type="expression" priority="23" stopIfTrue="1">
      <formula>SUM($F$21:$J$21)=0%</formula>
    </cfRule>
    <cfRule type="expression" dxfId="11" priority="24" stopIfTrue="1">
      <formula>SUM($F$21:$J$21)&lt;&gt;100%</formula>
    </cfRule>
  </conditionalFormatting>
  <conditionalFormatting sqref="F22:J22">
    <cfRule type="expression" priority="21" stopIfTrue="1">
      <formula>SUM($F$22:$J$22)=0%</formula>
    </cfRule>
    <cfRule type="expression" dxfId="10" priority="22" stopIfTrue="1">
      <formula>SUM($F$22:$J$22)&lt;&gt;100%</formula>
    </cfRule>
  </conditionalFormatting>
  <conditionalFormatting sqref="F23:J23">
    <cfRule type="expression" priority="19" stopIfTrue="1">
      <formula>SUM($F$23:$J$23)=0%</formula>
    </cfRule>
    <cfRule type="expression" dxfId="9" priority="20" stopIfTrue="1">
      <formula>SUM($F$23:$J$23)&lt;&gt;100%</formula>
    </cfRule>
  </conditionalFormatting>
  <conditionalFormatting sqref="F24:J24">
    <cfRule type="expression" priority="17" stopIfTrue="1">
      <formula>SUM($F$24:$J$24)=0%</formula>
    </cfRule>
    <cfRule type="expression" dxfId="8" priority="18" stopIfTrue="1">
      <formula>SUM($F$24:$J$24)&lt;&gt;100%</formula>
    </cfRule>
  </conditionalFormatting>
  <conditionalFormatting sqref="F25:J25">
    <cfRule type="expression" priority="15" stopIfTrue="1">
      <formula>SUM($F$25:$J$25)=0%</formula>
    </cfRule>
    <cfRule type="expression" dxfId="7" priority="16" stopIfTrue="1">
      <formula>SUM($F$25:$J$25)&lt;&gt;100%</formula>
    </cfRule>
  </conditionalFormatting>
  <conditionalFormatting sqref="F26:J26">
    <cfRule type="expression" priority="13" stopIfTrue="1">
      <formula>SUM($F$26:$J$26)=0%</formula>
    </cfRule>
    <cfRule type="expression" dxfId="6" priority="14" stopIfTrue="1">
      <formula>SUM($F$26:$J$26)&lt;&gt;100%</formula>
    </cfRule>
  </conditionalFormatting>
  <conditionalFormatting sqref="F27:J27">
    <cfRule type="expression" priority="11" stopIfTrue="1">
      <formula>SUM($F$27:$J$27)=0%</formula>
    </cfRule>
    <cfRule type="expression" dxfId="5" priority="12" stopIfTrue="1">
      <formula>SUM($F$27:$J$27)&lt;&gt;100%</formula>
    </cfRule>
  </conditionalFormatting>
  <conditionalFormatting sqref="F28:J28">
    <cfRule type="expression" priority="9" stopIfTrue="1">
      <formula>SUM($F$28:$J$28)=0%</formula>
    </cfRule>
    <cfRule type="expression" dxfId="4" priority="10" stopIfTrue="1">
      <formula>SUM($F$28:$J$28)&lt;&gt;100%</formula>
    </cfRule>
  </conditionalFormatting>
  <conditionalFormatting sqref="F29:J29">
    <cfRule type="expression" priority="7" stopIfTrue="1">
      <formula>SUM($F$29:$J$29)=0%</formula>
    </cfRule>
    <cfRule type="expression" dxfId="3" priority="8" stopIfTrue="1">
      <formula>SUM($F$29:$J$29)&lt;&gt;100%</formula>
    </cfRule>
  </conditionalFormatting>
  <conditionalFormatting sqref="F30:J30">
    <cfRule type="expression" priority="5" stopIfTrue="1">
      <formula>SUM($F$30:$J$30)=0%</formula>
    </cfRule>
    <cfRule type="expression" dxfId="2" priority="6" stopIfTrue="1">
      <formula>SUM($F$30:$J$30)&lt;&gt;100%</formula>
    </cfRule>
  </conditionalFormatting>
  <conditionalFormatting sqref="F31:J31">
    <cfRule type="expression" priority="3" stopIfTrue="1">
      <formula>SUM($F$31:$J$31)=0%</formula>
    </cfRule>
    <cfRule type="expression" dxfId="1" priority="4" stopIfTrue="1">
      <formula>SUM($F$31:$J$31)&lt;&gt;100%</formula>
    </cfRule>
  </conditionalFormatting>
  <conditionalFormatting sqref="F32:J32">
    <cfRule type="expression" priority="1" stopIfTrue="1">
      <formula>SUM($F$32:$J$32)=0%</formula>
    </cfRule>
    <cfRule type="expression" dxfId="0" priority="2" stopIfTrue="1">
      <formula>SUM($F$32:$J$32)&lt;&gt;100%</formula>
    </cfRule>
  </conditionalFormatting>
  <dataValidations count="1">
    <dataValidation type="list" allowBlank="1" showInputMessage="1" showErrorMessage="1" prompt="Please select from available drop-down options" sqref="K9:K32">
      <formula1>"1,2,3,4,N/A,[Select one]"</formula1>
    </dataValidation>
  </dataValidations>
  <pageMargins left="0.7" right="0.7" top="0.75" bottom="0.75" header="0.3" footer="0.3"/>
  <pageSetup paperSize="9" scale="70" orientation="landscape" r:id="rId3"/>
  <headerFooter>
    <oddHeader>&amp;C &amp;"+,Regular"Commerce Commission Information Disclosure Template</oddHeader>
    <oddFooter>&amp;L&amp;"+,Regular" &amp;P&amp;C&amp;"+,Regular" &amp;F&amp;R&amp;"+,Regular"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sheetPr>
  <dimension ref="A1:L30"/>
  <sheetViews>
    <sheetView showGridLines="0" zoomScaleNormal="100" zoomScaleSheetLayoutView="80" workbookViewId="0"/>
  </sheetViews>
  <sheetFormatPr defaultRowHeight="12.75" x14ac:dyDescent="0.2"/>
  <cols>
    <col min="1" max="1" width="4.42578125" customWidth="1"/>
    <col min="2" max="3" width="4.140625" style="16" customWidth="1"/>
    <col min="4" max="4" width="4.42578125" customWidth="1"/>
    <col min="5" max="5" width="42.28515625" customWidth="1"/>
    <col min="6" max="11" width="16.140625" customWidth="1"/>
    <col min="12" max="12" width="2.7109375" customWidth="1"/>
  </cols>
  <sheetData>
    <row r="1" spans="1:12" x14ac:dyDescent="0.2">
      <c r="A1" s="189"/>
      <c r="B1" s="2"/>
      <c r="C1" s="2"/>
      <c r="D1" s="2"/>
      <c r="E1" s="2"/>
      <c r="F1" s="2"/>
      <c r="G1" s="2"/>
      <c r="H1" s="2"/>
      <c r="I1" s="2"/>
      <c r="J1" s="2"/>
      <c r="K1" s="2"/>
      <c r="L1" s="3"/>
    </row>
    <row r="2" spans="1:12" ht="18" customHeight="1" x14ac:dyDescent="0.3">
      <c r="A2" s="4"/>
      <c r="B2" s="5"/>
      <c r="C2" s="5"/>
      <c r="D2" s="5"/>
      <c r="E2" s="5"/>
      <c r="F2" s="32"/>
      <c r="G2" s="32" t="s">
        <v>9</v>
      </c>
      <c r="H2" s="214" t="str">
        <f>IF(NOT(ISBLANK(CoverSheet!$C$8)),CoverSheet!$C$8,"")</f>
        <v/>
      </c>
      <c r="I2" s="215"/>
      <c r="J2" s="215"/>
      <c r="K2" s="216"/>
      <c r="L2" s="6"/>
    </row>
    <row r="3" spans="1:12" ht="18" customHeight="1" x14ac:dyDescent="0.25">
      <c r="A3" s="4"/>
      <c r="B3" s="5"/>
      <c r="C3" s="5"/>
      <c r="D3" s="5"/>
      <c r="E3" s="5"/>
      <c r="F3" s="32"/>
      <c r="G3" s="32" t="s">
        <v>20</v>
      </c>
      <c r="H3" s="217" t="str">
        <f>IF(ISNUMBER(CoverSheet!$C$12),TEXT(CoverSheet!$C$12,"_([$-1409]d mmmm yyyy;_(@")&amp;" –"&amp;TEXT(DATE(YEAR(CoverSheet!$C$12)+10,MONTH(CoverSheet!$C$12),DAY(CoverSheet!$C$12)-1),"_([$-1409]d mmmm yyyy;_(@"),"")</f>
        <v/>
      </c>
      <c r="I3" s="218"/>
      <c r="J3" s="218"/>
      <c r="K3" s="219"/>
      <c r="L3" s="6"/>
    </row>
    <row r="4" spans="1:12" ht="21" customHeight="1" x14ac:dyDescent="0.35">
      <c r="A4" s="61" t="s">
        <v>380</v>
      </c>
      <c r="B4" s="34"/>
      <c r="C4" s="34"/>
      <c r="D4" s="5"/>
      <c r="E4" s="5"/>
      <c r="F4" s="5"/>
      <c r="G4" s="5"/>
      <c r="H4" s="5"/>
      <c r="I4" s="5"/>
      <c r="J4" s="5"/>
      <c r="K4" s="5"/>
      <c r="L4" s="6"/>
    </row>
    <row r="5" spans="1:12" ht="50.25" customHeight="1" x14ac:dyDescent="0.2">
      <c r="A5" s="212" t="s">
        <v>459</v>
      </c>
      <c r="B5" s="213"/>
      <c r="C5" s="213"/>
      <c r="D5" s="213"/>
      <c r="E5" s="213"/>
      <c r="F5" s="213"/>
      <c r="G5" s="213"/>
      <c r="H5" s="213"/>
      <c r="I5" s="213"/>
      <c r="J5" s="213"/>
      <c r="K5" s="5"/>
      <c r="L5" s="6"/>
    </row>
    <row r="6" spans="1:12" x14ac:dyDescent="0.2">
      <c r="A6" s="126" t="s">
        <v>464</v>
      </c>
      <c r="B6" s="54"/>
      <c r="C6" s="54"/>
      <c r="D6" s="41"/>
      <c r="E6" s="5"/>
      <c r="F6" s="5"/>
      <c r="G6" s="5"/>
      <c r="H6" s="5"/>
      <c r="I6" s="5"/>
      <c r="J6" s="5"/>
      <c r="K6" s="5"/>
      <c r="L6" s="6"/>
    </row>
    <row r="7" spans="1:12" ht="30" customHeight="1" x14ac:dyDescent="0.3">
      <c r="A7" s="22">
        <v>7</v>
      </c>
      <c r="B7" s="17"/>
      <c r="C7" s="24" t="s">
        <v>436</v>
      </c>
      <c r="D7" s="28"/>
      <c r="E7" s="7"/>
      <c r="F7" s="7"/>
      <c r="G7" s="7"/>
      <c r="H7" s="7"/>
      <c r="I7" s="7"/>
      <c r="J7" s="7"/>
      <c r="K7" s="7"/>
      <c r="L7" s="8"/>
    </row>
    <row r="8" spans="1:12" s="16" customFormat="1" ht="15" customHeight="1" x14ac:dyDescent="0.3">
      <c r="A8" s="22">
        <v>8</v>
      </c>
      <c r="B8" s="17"/>
      <c r="C8" s="24"/>
      <c r="D8" s="28"/>
      <c r="E8" s="7"/>
      <c r="F8" s="42" t="s">
        <v>10</v>
      </c>
      <c r="G8" s="42" t="s">
        <v>386</v>
      </c>
      <c r="H8" s="42" t="s">
        <v>387</v>
      </c>
      <c r="I8" s="42" t="s">
        <v>388</v>
      </c>
      <c r="J8" s="42" t="s">
        <v>389</v>
      </c>
      <c r="K8" s="42" t="s">
        <v>390</v>
      </c>
      <c r="L8" s="8"/>
    </row>
    <row r="9" spans="1:12" s="16" customFormat="1" ht="15" customHeight="1" x14ac:dyDescent="0.3">
      <c r="A9" s="22">
        <v>9</v>
      </c>
      <c r="B9" s="17"/>
      <c r="C9" s="24"/>
      <c r="D9" s="28"/>
      <c r="E9" s="38" t="str">
        <f>IF(ISNUMBER(CoverSheet!$C$12),"for year ended","")</f>
        <v/>
      </c>
      <c r="F9" s="44" t="str">
        <f>IF(ISNUMBER(CoverSheet!$C$12),DATE(YEAR(CoverSheet!$C$12),MONTH(CoverSheet!$C$12),DAY(CoverSheet!$C$12))-1,"")</f>
        <v/>
      </c>
      <c r="G9" s="44" t="str">
        <f>IF(ISNUMBER(CoverSheet!$C$12),DATE(YEAR(CoverSheet!$C$12)+1,MONTH(CoverSheet!$C$12),DAY(CoverSheet!$C$12))-1,"")</f>
        <v/>
      </c>
      <c r="H9" s="44" t="str">
        <f>IF(ISNUMBER(CoverSheet!$C$12),DATE(YEAR(CoverSheet!$C$12)+2,MONTH(CoverSheet!$C$12),DAY(CoverSheet!$C$12))-1,"")</f>
        <v/>
      </c>
      <c r="I9" s="44" t="str">
        <f>IF(ISNUMBER(CoverSheet!$C$12),DATE(YEAR(CoverSheet!$C$12)+3,MONTH(CoverSheet!$C$12),DAY(CoverSheet!$C$12))-1,"")</f>
        <v/>
      </c>
      <c r="J9" s="44" t="str">
        <f>IF(ISNUMBER(CoverSheet!$C$12),DATE(YEAR(CoverSheet!$C$12)+4,MONTH(CoverSheet!$C$12),DAY(CoverSheet!$C$12))-1,"")</f>
        <v/>
      </c>
      <c r="K9" s="44" t="str">
        <f>IF(ISNUMBER(CoverSheet!$C$12),DATE(YEAR(CoverSheet!$C$12)+5,MONTH(CoverSheet!$C$12),DAY(CoverSheet!$C$12))-1,"")</f>
        <v/>
      </c>
      <c r="L9" s="8"/>
    </row>
    <row r="10" spans="1:12" ht="32.25" customHeight="1" x14ac:dyDescent="0.2">
      <c r="A10" s="22">
        <v>10</v>
      </c>
      <c r="B10" s="17"/>
      <c r="C10" s="17"/>
      <c r="D10" s="7"/>
      <c r="E10" s="23" t="s">
        <v>398</v>
      </c>
      <c r="F10" s="39"/>
      <c r="G10" s="39"/>
      <c r="H10" s="39"/>
      <c r="I10" s="39"/>
      <c r="J10" s="39"/>
      <c r="K10" s="39"/>
      <c r="L10" s="8"/>
    </row>
    <row r="11" spans="1:12" ht="15" customHeight="1" x14ac:dyDescent="0.2">
      <c r="A11" s="22">
        <v>11</v>
      </c>
      <c r="B11" s="17"/>
      <c r="C11" s="17"/>
      <c r="D11" s="7"/>
      <c r="E11" s="188" t="s">
        <v>399</v>
      </c>
      <c r="F11" s="138"/>
      <c r="G11" s="138"/>
      <c r="H11" s="138"/>
      <c r="I11" s="138"/>
      <c r="J11" s="138"/>
      <c r="K11" s="141"/>
      <c r="L11" s="8"/>
    </row>
    <row r="12" spans="1:12" ht="15" customHeight="1" x14ac:dyDescent="0.2">
      <c r="A12" s="22">
        <v>12</v>
      </c>
      <c r="B12" s="17"/>
      <c r="C12" s="17"/>
      <c r="D12" s="7"/>
      <c r="E12" s="188" t="s">
        <v>399</v>
      </c>
      <c r="F12" s="138"/>
      <c r="G12" s="138"/>
      <c r="H12" s="138"/>
      <c r="I12" s="138"/>
      <c r="J12" s="138"/>
      <c r="K12" s="141"/>
      <c r="L12" s="8"/>
    </row>
    <row r="13" spans="1:12" ht="15" customHeight="1" x14ac:dyDescent="0.2">
      <c r="A13" s="22">
        <v>13</v>
      </c>
      <c r="B13" s="17"/>
      <c r="C13" s="17"/>
      <c r="D13" s="7"/>
      <c r="E13" s="188" t="s">
        <v>399</v>
      </c>
      <c r="F13" s="138"/>
      <c r="G13" s="138"/>
      <c r="H13" s="138"/>
      <c r="I13" s="138"/>
      <c r="J13" s="138"/>
      <c r="K13" s="141"/>
      <c r="L13" s="8"/>
    </row>
    <row r="14" spans="1:12" ht="15" customHeight="1" x14ac:dyDescent="0.2">
      <c r="A14" s="22">
        <v>14</v>
      </c>
      <c r="B14" s="17"/>
      <c r="C14" s="17"/>
      <c r="D14" s="7"/>
      <c r="E14" s="188" t="s">
        <v>399</v>
      </c>
      <c r="F14" s="138"/>
      <c r="G14" s="138"/>
      <c r="H14" s="138"/>
      <c r="I14" s="138"/>
      <c r="J14" s="138"/>
      <c r="K14" s="141"/>
      <c r="L14" s="8"/>
    </row>
    <row r="15" spans="1:12" ht="15" customHeight="1" x14ac:dyDescent="0.2">
      <c r="A15" s="22">
        <v>15</v>
      </c>
      <c r="B15" s="17"/>
      <c r="C15" s="17"/>
      <c r="D15" s="7"/>
      <c r="E15" s="188" t="s">
        <v>399</v>
      </c>
      <c r="F15" s="138"/>
      <c r="G15" s="138"/>
      <c r="H15" s="138"/>
      <c r="I15" s="138"/>
      <c r="J15" s="138"/>
      <c r="K15" s="141"/>
      <c r="L15" s="8"/>
    </row>
    <row r="16" spans="1:12" ht="15" customHeight="1" thickBot="1" x14ac:dyDescent="0.25">
      <c r="A16" s="22">
        <v>16</v>
      </c>
      <c r="B16" s="17"/>
      <c r="C16" s="17"/>
      <c r="D16" s="7"/>
      <c r="E16" s="13" t="s">
        <v>501</v>
      </c>
      <c r="F16" s="7"/>
      <c r="G16" s="7"/>
      <c r="H16" s="7"/>
      <c r="I16" s="7"/>
      <c r="J16" s="7"/>
      <c r="K16" s="7"/>
      <c r="L16" s="8"/>
    </row>
    <row r="17" spans="1:12" ht="15" customHeight="1" thickBot="1" x14ac:dyDescent="0.25">
      <c r="A17" s="22">
        <v>17</v>
      </c>
      <c r="B17" s="17"/>
      <c r="C17" s="17"/>
      <c r="D17" s="23" t="s">
        <v>297</v>
      </c>
      <c r="E17" s="23"/>
      <c r="F17" s="136">
        <f t="shared" ref="F17:K17" si="0">SUM(F11:F15)</f>
        <v>0</v>
      </c>
      <c r="G17" s="136">
        <f t="shared" si="0"/>
        <v>0</v>
      </c>
      <c r="H17" s="136">
        <f t="shared" si="0"/>
        <v>0</v>
      </c>
      <c r="I17" s="136">
        <f t="shared" si="0"/>
        <v>0</v>
      </c>
      <c r="J17" s="136">
        <f t="shared" si="0"/>
        <v>0</v>
      </c>
      <c r="K17" s="136">
        <f t="shared" si="0"/>
        <v>0</v>
      </c>
      <c r="L17" s="8"/>
    </row>
    <row r="18" spans="1:12" ht="15" customHeight="1" x14ac:dyDescent="0.2">
      <c r="A18" s="22">
        <v>18</v>
      </c>
      <c r="B18" s="17"/>
      <c r="C18" s="17"/>
      <c r="D18" s="7"/>
      <c r="E18" s="7"/>
      <c r="F18" s="7"/>
      <c r="G18" s="7"/>
      <c r="H18" s="7"/>
      <c r="I18" s="7"/>
      <c r="J18" s="7"/>
      <c r="K18" s="7"/>
      <c r="L18" s="8"/>
    </row>
    <row r="19" spans="1:12" ht="15" customHeight="1" x14ac:dyDescent="0.2">
      <c r="A19" s="22">
        <v>19</v>
      </c>
      <c r="B19" s="17"/>
      <c r="C19" s="17"/>
      <c r="D19" s="7"/>
      <c r="E19" s="7"/>
      <c r="F19" s="7"/>
      <c r="G19" s="7"/>
      <c r="H19" s="7"/>
      <c r="I19" s="7"/>
      <c r="J19" s="7"/>
      <c r="K19" s="7"/>
      <c r="L19" s="8"/>
    </row>
    <row r="20" spans="1:12" ht="15" customHeight="1" x14ac:dyDescent="0.2">
      <c r="A20" s="22">
        <v>20</v>
      </c>
      <c r="B20" s="17"/>
      <c r="C20" s="17"/>
      <c r="D20" s="7"/>
      <c r="E20" s="7"/>
      <c r="F20" s="7"/>
      <c r="G20" s="7"/>
      <c r="H20" s="7"/>
      <c r="I20" s="7"/>
      <c r="J20" s="7"/>
      <c r="K20" s="7"/>
      <c r="L20" s="8"/>
    </row>
    <row r="21" spans="1:12" s="16" customFormat="1" ht="15" customHeight="1" x14ac:dyDescent="0.2">
      <c r="A21" s="22">
        <v>21</v>
      </c>
      <c r="B21" s="17"/>
      <c r="C21" s="17"/>
      <c r="D21" s="7"/>
      <c r="E21" s="7"/>
      <c r="F21" s="42" t="s">
        <v>10</v>
      </c>
      <c r="G21" s="42" t="s">
        <v>386</v>
      </c>
      <c r="H21" s="42" t="s">
        <v>387</v>
      </c>
      <c r="I21" s="42" t="s">
        <v>388</v>
      </c>
      <c r="J21" s="42" t="s">
        <v>389</v>
      </c>
      <c r="K21" s="42" t="s">
        <v>390</v>
      </c>
      <c r="L21" s="8"/>
    </row>
    <row r="22" spans="1:12" s="16" customFormat="1" ht="15" customHeight="1" x14ac:dyDescent="0.2">
      <c r="A22" s="22">
        <v>22</v>
      </c>
      <c r="B22" s="17"/>
      <c r="C22" s="17"/>
      <c r="D22" s="7"/>
      <c r="E22" s="38" t="str">
        <f>IF(ISNUMBER(CoverSheet!$C$12),"for year ended","")</f>
        <v/>
      </c>
      <c r="F22" s="44" t="str">
        <f>IF(ISNUMBER(CoverSheet!$C$12),DATE(YEAR(CoverSheet!$C$12),MONTH(CoverSheet!$C$12),DAY(CoverSheet!$C$12))-1,"")</f>
        <v/>
      </c>
      <c r="G22" s="44" t="str">
        <f>IF(ISNUMBER(CoverSheet!$C$12),DATE(YEAR(CoverSheet!$C$12)+1,MONTH(CoverSheet!$C$12),DAY(CoverSheet!$C$12))-1,"")</f>
        <v/>
      </c>
      <c r="H22" s="44" t="str">
        <f>IF(ISNUMBER(CoverSheet!$C$12),DATE(YEAR(CoverSheet!$C$12)+2,MONTH(CoverSheet!$C$12),DAY(CoverSheet!$C$12))-1,"")</f>
        <v/>
      </c>
      <c r="I22" s="44" t="str">
        <f>IF(ISNUMBER(CoverSheet!$C$12),DATE(YEAR(CoverSheet!$C$12)+3,MONTH(CoverSheet!$C$12),DAY(CoverSheet!$C$12))-1,"")</f>
        <v/>
      </c>
      <c r="J22" s="44" t="str">
        <f>IF(ISNUMBER(CoverSheet!$C$12),DATE(YEAR(CoverSheet!$C$12)+4,MONTH(CoverSheet!$C$12),DAY(CoverSheet!$C$12))-1,"")</f>
        <v/>
      </c>
      <c r="K22" s="44" t="str">
        <f>IF(ISNUMBER(CoverSheet!$C$12),DATE(YEAR(CoverSheet!$C$12)+5,MONTH(CoverSheet!$C$12),DAY(CoverSheet!$C$12))-1,"")</f>
        <v/>
      </c>
      <c r="L22" s="8"/>
    </row>
    <row r="23" spans="1:12" ht="30" customHeight="1" x14ac:dyDescent="0.3">
      <c r="A23" s="22">
        <v>23</v>
      </c>
      <c r="B23" s="35"/>
      <c r="C23" s="24" t="s">
        <v>437</v>
      </c>
      <c r="D23" s="28"/>
      <c r="E23" s="7"/>
      <c r="F23" s="39"/>
      <c r="G23" s="39"/>
      <c r="H23" s="39"/>
      <c r="I23" s="39"/>
      <c r="J23" s="39"/>
      <c r="K23" s="39"/>
      <c r="L23" s="8"/>
    </row>
    <row r="24" spans="1:12" ht="15" customHeight="1" x14ac:dyDescent="0.2">
      <c r="A24" s="22">
        <v>24</v>
      </c>
      <c r="B24" s="35"/>
      <c r="C24" s="35"/>
      <c r="D24" s="7"/>
      <c r="E24" s="11" t="s">
        <v>330</v>
      </c>
      <c r="F24" s="137"/>
      <c r="G24" s="138"/>
      <c r="H24" s="138"/>
      <c r="I24" s="138"/>
      <c r="J24" s="138"/>
      <c r="K24" s="141"/>
      <c r="L24" s="8"/>
    </row>
    <row r="25" spans="1:12" ht="15" customHeight="1" x14ac:dyDescent="0.2">
      <c r="A25" s="9">
        <v>25</v>
      </c>
      <c r="B25" s="35"/>
      <c r="C25" s="35"/>
      <c r="D25" s="7"/>
      <c r="E25" s="40" t="s">
        <v>407</v>
      </c>
      <c r="F25" s="137"/>
      <c r="G25" s="138"/>
      <c r="H25" s="138"/>
      <c r="I25" s="138"/>
      <c r="J25" s="138"/>
      <c r="K25" s="141"/>
      <c r="L25" s="8"/>
    </row>
    <row r="26" spans="1:12" ht="15" customHeight="1" x14ac:dyDescent="0.2">
      <c r="A26" s="9">
        <v>26</v>
      </c>
      <c r="B26" s="35"/>
      <c r="C26" s="35"/>
      <c r="D26" s="7"/>
      <c r="E26" s="11" t="s">
        <v>331</v>
      </c>
      <c r="F26" s="137"/>
      <c r="G26" s="138"/>
      <c r="H26" s="138"/>
      <c r="I26" s="138"/>
      <c r="J26" s="138"/>
      <c r="K26" s="141"/>
      <c r="L26" s="8"/>
    </row>
    <row r="27" spans="1:12" s="16" customFormat="1" ht="15" customHeight="1" x14ac:dyDescent="0.2">
      <c r="A27" s="9">
        <v>27</v>
      </c>
      <c r="B27" s="35"/>
      <c r="C27" s="35"/>
      <c r="D27" s="7"/>
      <c r="E27" s="40" t="s">
        <v>396</v>
      </c>
      <c r="F27" s="137"/>
      <c r="G27" s="138"/>
      <c r="H27" s="138"/>
      <c r="I27" s="138"/>
      <c r="J27" s="138"/>
      <c r="K27" s="141"/>
      <c r="L27" s="8"/>
    </row>
    <row r="28" spans="1:12" ht="15" customHeight="1" thickBot="1" x14ac:dyDescent="0.25">
      <c r="A28" s="9">
        <v>28</v>
      </c>
      <c r="B28" s="35"/>
      <c r="C28" s="35"/>
      <c r="D28" s="7"/>
      <c r="E28" s="11" t="s">
        <v>332</v>
      </c>
      <c r="F28" s="137"/>
      <c r="G28" s="138"/>
      <c r="H28" s="138"/>
      <c r="I28" s="138"/>
      <c r="J28" s="138"/>
      <c r="K28" s="141"/>
      <c r="L28" s="8"/>
    </row>
    <row r="29" spans="1:12" ht="15" customHeight="1" thickBot="1" x14ac:dyDescent="0.25">
      <c r="A29" s="9">
        <v>29</v>
      </c>
      <c r="B29" s="35"/>
      <c r="C29" s="35"/>
      <c r="D29" s="23" t="s">
        <v>333</v>
      </c>
      <c r="E29" s="23"/>
      <c r="F29" s="136">
        <f t="shared" ref="F29:K29" si="1">F25+F26+F27</f>
        <v>0</v>
      </c>
      <c r="G29" s="136">
        <f t="shared" si="1"/>
        <v>0</v>
      </c>
      <c r="H29" s="136">
        <f t="shared" si="1"/>
        <v>0</v>
      </c>
      <c r="I29" s="136">
        <f t="shared" si="1"/>
        <v>0</v>
      </c>
      <c r="J29" s="136">
        <f t="shared" si="1"/>
        <v>0</v>
      </c>
      <c r="K29" s="136">
        <f t="shared" si="1"/>
        <v>0</v>
      </c>
      <c r="L29" s="8"/>
    </row>
    <row r="30" spans="1:12" ht="15" customHeight="1" x14ac:dyDescent="0.2">
      <c r="A30" s="10"/>
      <c r="B30" s="36"/>
      <c r="C30" s="36"/>
      <c r="D30" s="14"/>
      <c r="E30" s="14"/>
      <c r="F30" s="14"/>
      <c r="G30" s="14"/>
      <c r="H30" s="14"/>
      <c r="I30" s="14"/>
      <c r="J30" s="14"/>
      <c r="K30" s="14"/>
      <c r="L30" s="15"/>
    </row>
  </sheetData>
  <sheetProtection sheet="1" formatRows="0" insertRows="0"/>
  <customSheetViews>
    <customSheetView guid="{63EE1149-38E3-45FD-A757-4655A3261696}" scale="80" showPageBreaks="1" showGridLines="0" printArea="1">
      <selection activeCell="F11" sqref="F11"/>
      <pageMargins left="0.7" right="0.7" top="0.75" bottom="0.75" header="0.3" footer="0.3"/>
      <pageSetup paperSize="9" scale="71" orientation="landscape" r:id="rId1"/>
    </customSheetView>
    <customSheetView guid="{050FE390-FCBA-423A-A57A-07214A914FBA}" scale="80" showPageBreaks="1" showGridLines="0" printArea="1">
      <selection activeCell="E14" sqref="E14"/>
      <pageMargins left="0.7" right="0.7" top="0.75" bottom="0.75" header="0.3" footer="0.3"/>
      <pageSetup paperSize="9" scale="71" orientation="landscape" r:id="rId2"/>
    </customSheetView>
  </customSheetViews>
  <mergeCells count="3">
    <mergeCell ref="A5:J5"/>
    <mergeCell ref="H2:K2"/>
    <mergeCell ref="H3:K3"/>
  </mergeCells>
  <dataValidations count="1">
    <dataValidation allowBlank="1" showInputMessage="1" showErrorMessage="1" prompt="Please enter text" sqref="E11:E15"/>
  </dataValidations>
  <pageMargins left="0.7" right="0.7" top="0.75" bottom="0.75" header="0.3" footer="0.3"/>
  <pageSetup paperSize="9" scale="87" orientation="landscape" r:id="rId3"/>
  <headerFooter>
    <oddHeader>&amp;C &amp;"+,Regular"Commerce Commission Information Disclosure Template</oddHeader>
    <oddFooter>&amp;L&amp;"+,Regular" &amp;P&amp;C&amp;"+,Regular" &amp;F&amp;R&amp;"+,Regular"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2" tint="-0.249977111117893"/>
    <pageSetUpPr fitToPage="1"/>
  </sheetPr>
  <dimension ref="A1:T894"/>
  <sheetViews>
    <sheetView showGridLines="0" zoomScaleNormal="100" zoomScaleSheetLayoutView="55" workbookViewId="0"/>
  </sheetViews>
  <sheetFormatPr defaultRowHeight="12.75" x14ac:dyDescent="0.2"/>
  <cols>
    <col min="1" max="1" width="17.7109375" customWidth="1"/>
    <col min="2" max="2" width="17.85546875" customWidth="1"/>
    <col min="3" max="3" width="31.85546875" customWidth="1"/>
    <col min="4" max="4" width="8.85546875" customWidth="1"/>
    <col min="5" max="6" width="31.7109375" customWidth="1"/>
    <col min="7" max="9" width="52.7109375" customWidth="1"/>
    <col min="10" max="10" width="2.7109375" style="16" customWidth="1"/>
    <col min="11" max="11" width="3.28515625" style="16" customWidth="1"/>
    <col min="12" max="12" width="17.7109375" style="16" customWidth="1"/>
    <col min="13" max="13" width="17.85546875" style="16" customWidth="1"/>
    <col min="14" max="14" width="31.85546875" style="16" customWidth="1"/>
    <col min="15" max="19" width="38.7109375" customWidth="1"/>
    <col min="20" max="20" width="2.7109375" customWidth="1"/>
  </cols>
  <sheetData>
    <row r="1" spans="1:20" x14ac:dyDescent="0.2">
      <c r="A1" s="1"/>
      <c r="B1" s="2"/>
      <c r="C1" s="2"/>
      <c r="D1" s="2"/>
      <c r="E1" s="2"/>
      <c r="F1" s="2"/>
      <c r="G1" s="2"/>
      <c r="H1" s="2"/>
      <c r="I1" s="2"/>
      <c r="J1" s="3"/>
      <c r="L1" s="1"/>
      <c r="M1" s="2"/>
      <c r="N1" s="2"/>
      <c r="O1" s="2"/>
      <c r="P1" s="2"/>
      <c r="Q1" s="2"/>
      <c r="R1" s="2"/>
      <c r="S1" s="2"/>
      <c r="T1" s="3"/>
    </row>
    <row r="2" spans="1:20" ht="18" customHeight="1" x14ac:dyDescent="0.35">
      <c r="A2" s="33"/>
      <c r="B2" s="5"/>
      <c r="C2" s="5"/>
      <c r="D2" s="5"/>
      <c r="E2" s="5"/>
      <c r="F2" s="5"/>
      <c r="G2" s="32" t="s">
        <v>9</v>
      </c>
      <c r="H2" s="214" t="str">
        <f>IF(NOT(ISBLANK(CoverSheet!$C$8)),CoverSheet!$C$8,"")</f>
        <v/>
      </c>
      <c r="I2" s="226"/>
      <c r="J2" s="6"/>
      <c r="L2" s="33"/>
      <c r="M2" s="5"/>
      <c r="N2" s="5"/>
      <c r="O2" s="5"/>
      <c r="P2" s="5"/>
      <c r="Q2" s="32" t="s">
        <v>9</v>
      </c>
      <c r="R2" s="205" t="str">
        <f>IF(NOT(ISBLANK(CoverSheet!$C$8)),CoverSheet!$C$8,"")</f>
        <v/>
      </c>
      <c r="S2" s="222"/>
      <c r="T2" s="6"/>
    </row>
    <row r="3" spans="1:20" s="16" customFormat="1" ht="18" customHeight="1" x14ac:dyDescent="0.35">
      <c r="A3" s="33"/>
      <c r="B3" s="5"/>
      <c r="C3" s="5"/>
      <c r="D3" s="5"/>
      <c r="E3" s="5"/>
      <c r="F3" s="5"/>
      <c r="G3" s="32" t="s">
        <v>20</v>
      </c>
      <c r="H3" s="214" t="str">
        <f>IF(ISNUMBER(CoverSheet!$C$12),TEXT(CoverSheet!$C$12,"_([$-1409]d mmmm yyyy;_(@")&amp;" –"&amp;TEXT(DATE(YEAR(CoverSheet!$C$12)+10,MONTH(CoverSheet!$C$12),DAY(CoverSheet!$C$12)-1),"_([$-1409]d mmmm yyyy;_(@"),"")</f>
        <v/>
      </c>
      <c r="I3" s="227"/>
      <c r="J3" s="6"/>
      <c r="L3" s="33"/>
      <c r="M3" s="5"/>
      <c r="N3" s="5"/>
      <c r="O3" s="5"/>
      <c r="P3" s="5"/>
      <c r="Q3" s="32" t="s">
        <v>20</v>
      </c>
      <c r="R3" s="214" t="str">
        <f>IF(ISNUMBER(CoverSheet!$C$12),TEXT(CoverSheet!$C$12,"_([$-1409]d mmmm yyyy;_(@")&amp;" –"&amp;TEXT(DATE(YEAR(CoverSheet!$C$12)+10,MONTH(CoverSheet!$C$12),DAY(CoverSheet!$C$12)-1),"_([$-1409]d mmmm yyyy;_(@"),"")</f>
        <v/>
      </c>
      <c r="S3" s="216"/>
      <c r="T3" s="6"/>
    </row>
    <row r="4" spans="1:20" s="132" customFormat="1" ht="18" customHeight="1" x14ac:dyDescent="0.35">
      <c r="A4" s="33"/>
      <c r="B4" s="5"/>
      <c r="C4" s="5"/>
      <c r="D4" s="5"/>
      <c r="E4" s="5"/>
      <c r="F4" s="5"/>
      <c r="G4" s="32" t="s">
        <v>438</v>
      </c>
      <c r="H4" s="230"/>
      <c r="I4" s="231"/>
      <c r="J4" s="6"/>
      <c r="L4" s="33"/>
      <c r="M4" s="5"/>
      <c r="N4" s="5"/>
      <c r="O4" s="5"/>
      <c r="P4" s="5"/>
      <c r="Q4" s="32" t="s">
        <v>438</v>
      </c>
      <c r="R4" s="223" t="str">
        <f>IF($H$4&lt;&gt;"",$H$4,"")</f>
        <v/>
      </c>
      <c r="S4" s="223"/>
      <c r="T4" s="6"/>
    </row>
    <row r="5" spans="1:20" s="16" customFormat="1" ht="16.5" customHeight="1" x14ac:dyDescent="0.35">
      <c r="A5" s="61" t="s">
        <v>381</v>
      </c>
      <c r="B5" s="5"/>
      <c r="C5" s="5"/>
      <c r="D5" s="5"/>
      <c r="E5" s="5"/>
      <c r="F5" s="5"/>
      <c r="G5" s="32"/>
      <c r="H5" s="32"/>
      <c r="I5" s="32"/>
      <c r="J5" s="6"/>
      <c r="L5" s="61" t="s">
        <v>441</v>
      </c>
      <c r="M5" s="5"/>
      <c r="N5" s="5"/>
      <c r="O5" s="5"/>
      <c r="P5" s="5"/>
      <c r="Q5" s="32"/>
      <c r="R5" s="5"/>
      <c r="S5" s="5"/>
      <c r="T5" s="6"/>
    </row>
    <row r="6" spans="1:20" ht="16.5" customHeight="1" x14ac:dyDescent="0.25">
      <c r="A6" s="228" t="s">
        <v>461</v>
      </c>
      <c r="B6" s="229"/>
      <c r="C6" s="229"/>
      <c r="D6" s="229"/>
      <c r="E6" s="229"/>
      <c r="F6" s="229"/>
      <c r="G6" s="5"/>
      <c r="H6" s="32"/>
      <c r="I6" s="32"/>
      <c r="J6" s="6"/>
      <c r="L6" s="62"/>
      <c r="M6" s="5"/>
      <c r="N6" s="5"/>
      <c r="O6" s="5"/>
      <c r="P6" s="5"/>
      <c r="Q6" s="5"/>
      <c r="R6" s="5"/>
      <c r="S6" s="5"/>
      <c r="T6" s="6"/>
    </row>
    <row r="7" spans="1:20" x14ac:dyDescent="0.2">
      <c r="A7" s="224"/>
      <c r="B7" s="225"/>
      <c r="C7" s="5"/>
      <c r="D7" s="5"/>
      <c r="E7" s="5"/>
      <c r="F7" s="5"/>
      <c r="G7" s="5"/>
      <c r="H7" s="5"/>
      <c r="I7" s="5"/>
      <c r="J7" s="6"/>
      <c r="L7" s="224"/>
      <c r="M7" s="225"/>
      <c r="N7" s="5"/>
      <c r="O7" s="5"/>
      <c r="P7" s="5"/>
      <c r="Q7" s="5"/>
      <c r="R7" s="5"/>
      <c r="S7" s="5"/>
      <c r="T7" s="6"/>
    </row>
    <row r="8" spans="1:20" s="66" customFormat="1" ht="19.5" customHeight="1" x14ac:dyDescent="0.2">
      <c r="A8" s="64" t="s">
        <v>21</v>
      </c>
      <c r="B8" s="64" t="s">
        <v>14</v>
      </c>
      <c r="C8" s="64" t="s">
        <v>22</v>
      </c>
      <c r="D8" s="64" t="s">
        <v>33</v>
      </c>
      <c r="E8" s="64" t="s">
        <v>32</v>
      </c>
      <c r="F8" s="64" t="s">
        <v>31</v>
      </c>
      <c r="G8" s="64" t="s">
        <v>28</v>
      </c>
      <c r="H8" s="64" t="s">
        <v>29</v>
      </c>
      <c r="I8" s="64" t="s">
        <v>30</v>
      </c>
      <c r="J8" s="65"/>
      <c r="L8" s="64" t="s">
        <v>21</v>
      </c>
      <c r="M8" s="64" t="s">
        <v>14</v>
      </c>
      <c r="N8" s="64" t="s">
        <v>22</v>
      </c>
      <c r="O8" s="64" t="s">
        <v>23</v>
      </c>
      <c r="P8" s="64" t="s">
        <v>24</v>
      </c>
      <c r="Q8" s="64" t="s">
        <v>25</v>
      </c>
      <c r="R8" s="64" t="s">
        <v>26</v>
      </c>
      <c r="S8" s="64" t="s">
        <v>27</v>
      </c>
      <c r="T8" s="65"/>
    </row>
    <row r="9" spans="1:20" s="76" customFormat="1" ht="263.25" customHeight="1" x14ac:dyDescent="0.25">
      <c r="A9" s="73">
        <v>3</v>
      </c>
      <c r="B9" s="74" t="s">
        <v>15</v>
      </c>
      <c r="C9" s="74" t="s">
        <v>34</v>
      </c>
      <c r="D9" s="190"/>
      <c r="E9" s="184"/>
      <c r="F9" s="184"/>
      <c r="G9" s="74" t="s">
        <v>40</v>
      </c>
      <c r="H9" s="74" t="s">
        <v>41</v>
      </c>
      <c r="I9" s="74" t="s">
        <v>42</v>
      </c>
      <c r="J9" s="75"/>
      <c r="L9" s="73">
        <v>3</v>
      </c>
      <c r="M9" s="74" t="s">
        <v>15</v>
      </c>
      <c r="N9" s="74" t="s">
        <v>34</v>
      </c>
      <c r="O9" s="74" t="s">
        <v>35</v>
      </c>
      <c r="P9" s="74" t="s">
        <v>36</v>
      </c>
      <c r="Q9" s="74" t="s">
        <v>37</v>
      </c>
      <c r="R9" s="74" t="s">
        <v>38</v>
      </c>
      <c r="S9" s="74" t="s">
        <v>39</v>
      </c>
      <c r="T9" s="75"/>
    </row>
    <row r="10" spans="1:20" s="76" customFormat="1" ht="249.75" customHeight="1" x14ac:dyDescent="0.25">
      <c r="A10" s="73">
        <v>10</v>
      </c>
      <c r="B10" s="74" t="s">
        <v>16</v>
      </c>
      <c r="C10" s="74" t="s">
        <v>43</v>
      </c>
      <c r="D10" s="190"/>
      <c r="E10" s="184"/>
      <c r="F10" s="184"/>
      <c r="G10" s="74" t="s">
        <v>48</v>
      </c>
      <c r="H10" s="74" t="s">
        <v>49</v>
      </c>
      <c r="I10" s="74" t="s">
        <v>50</v>
      </c>
      <c r="J10" s="75"/>
      <c r="L10" s="73">
        <v>10</v>
      </c>
      <c r="M10" s="74" t="s">
        <v>16</v>
      </c>
      <c r="N10" s="74" t="s">
        <v>43</v>
      </c>
      <c r="O10" s="74" t="s">
        <v>44</v>
      </c>
      <c r="P10" s="74" t="s">
        <v>45</v>
      </c>
      <c r="Q10" s="74" t="s">
        <v>46</v>
      </c>
      <c r="R10" s="74" t="s">
        <v>47</v>
      </c>
      <c r="S10" s="74" t="s">
        <v>39</v>
      </c>
      <c r="T10" s="75"/>
    </row>
    <row r="11" spans="1:20" s="76" customFormat="1" ht="158.25" customHeight="1" x14ac:dyDescent="0.25">
      <c r="A11" s="73">
        <v>11</v>
      </c>
      <c r="B11" s="74" t="s">
        <v>16</v>
      </c>
      <c r="C11" s="74" t="s">
        <v>51</v>
      </c>
      <c r="D11" s="190"/>
      <c r="E11" s="184"/>
      <c r="F11" s="184"/>
      <c r="G11" s="74" t="s">
        <v>56</v>
      </c>
      <c r="H11" s="74" t="s">
        <v>57</v>
      </c>
      <c r="I11" s="74" t="s">
        <v>58</v>
      </c>
      <c r="J11" s="75"/>
      <c r="L11" s="73">
        <v>11</v>
      </c>
      <c r="M11" s="74" t="s">
        <v>16</v>
      </c>
      <c r="N11" s="74" t="s">
        <v>51</v>
      </c>
      <c r="O11" s="74" t="s">
        <v>52</v>
      </c>
      <c r="P11" s="74" t="s">
        <v>53</v>
      </c>
      <c r="Q11" s="74" t="s">
        <v>54</v>
      </c>
      <c r="R11" s="74" t="s">
        <v>55</v>
      </c>
      <c r="S11" s="74" t="s">
        <v>39</v>
      </c>
      <c r="T11" s="75"/>
    </row>
    <row r="12" spans="1:20" s="76" customFormat="1" ht="181.5" customHeight="1" x14ac:dyDescent="0.25">
      <c r="A12" s="73">
        <v>26</v>
      </c>
      <c r="B12" s="74" t="s">
        <v>17</v>
      </c>
      <c r="C12" s="74" t="s">
        <v>59</v>
      </c>
      <c r="D12" s="191"/>
      <c r="E12" s="185"/>
      <c r="F12" s="185"/>
      <c r="G12" s="74" t="s">
        <v>64</v>
      </c>
      <c r="H12" s="74" t="s">
        <v>65</v>
      </c>
      <c r="I12" s="74" t="s">
        <v>66</v>
      </c>
      <c r="J12" s="77"/>
      <c r="L12" s="73">
        <v>26</v>
      </c>
      <c r="M12" s="74" t="s">
        <v>17</v>
      </c>
      <c r="N12" s="74" t="s">
        <v>59</v>
      </c>
      <c r="O12" s="74" t="s">
        <v>60</v>
      </c>
      <c r="P12" s="74" t="s">
        <v>61</v>
      </c>
      <c r="Q12" s="74" t="s">
        <v>62</v>
      </c>
      <c r="R12" s="74" t="s">
        <v>63</v>
      </c>
      <c r="S12" s="74" t="s">
        <v>39</v>
      </c>
      <c r="T12" s="77"/>
    </row>
    <row r="13" spans="1:20" s="16" customFormat="1" ht="15" customHeight="1" x14ac:dyDescent="0.2"/>
    <row r="14" spans="1:20" s="16" customFormat="1" x14ac:dyDescent="0.2">
      <c r="A14" s="1"/>
      <c r="B14" s="2"/>
      <c r="C14" s="2"/>
      <c r="D14" s="2"/>
      <c r="E14" s="2"/>
      <c r="F14" s="2"/>
      <c r="G14" s="2"/>
      <c r="H14" s="2"/>
      <c r="I14" s="2"/>
      <c r="J14" s="3"/>
      <c r="L14" s="1"/>
      <c r="M14" s="2"/>
      <c r="N14" s="2"/>
      <c r="O14" s="2"/>
      <c r="P14" s="2"/>
      <c r="Q14" s="2"/>
      <c r="R14" s="2"/>
      <c r="S14" s="2"/>
      <c r="T14" s="3"/>
    </row>
    <row r="15" spans="1:20" s="16" customFormat="1" ht="18" customHeight="1" x14ac:dyDescent="0.35">
      <c r="A15" s="33"/>
      <c r="B15" s="5"/>
      <c r="C15" s="5"/>
      <c r="D15" s="5"/>
      <c r="E15" s="5"/>
      <c r="F15" s="5"/>
      <c r="G15" s="32" t="s">
        <v>9</v>
      </c>
      <c r="H15" s="214" t="str">
        <f>IF(NOT(ISBLANK(CoverSheet!$C$8)),CoverSheet!$C$8,"")</f>
        <v/>
      </c>
      <c r="I15" s="226"/>
      <c r="J15" s="6"/>
      <c r="L15" s="33"/>
      <c r="M15" s="5"/>
      <c r="N15" s="5"/>
      <c r="O15" s="5"/>
      <c r="P15" s="5"/>
      <c r="Q15" s="32" t="s">
        <v>9</v>
      </c>
      <c r="R15" s="205" t="str">
        <f>IF(NOT(ISBLANK(CoverSheet!$C$8)),CoverSheet!$C$8,"")</f>
        <v/>
      </c>
      <c r="S15" s="222"/>
      <c r="T15" s="6"/>
    </row>
    <row r="16" spans="1:20" s="16" customFormat="1" ht="18" customHeight="1" x14ac:dyDescent="0.35">
      <c r="A16" s="33"/>
      <c r="B16" s="5"/>
      <c r="C16" s="5"/>
      <c r="D16" s="5"/>
      <c r="E16" s="5"/>
      <c r="F16" s="5"/>
      <c r="G16" s="32" t="s">
        <v>20</v>
      </c>
      <c r="H16" s="214" t="str">
        <f>IF(ISNUMBER(CoverSheet!$C$12),TEXT(CoverSheet!$C$12,"_([$-1409]d mmmm yyyy;_(@")&amp;" –"&amp;TEXT(DATE(YEAR(CoverSheet!$C$12)+10,MONTH(CoverSheet!$C$12),DAY(CoverSheet!$C$12)-1),"_([$-1409]d mmmm yyyy;_(@"),"")</f>
        <v/>
      </c>
      <c r="I16" s="227"/>
      <c r="J16" s="6"/>
      <c r="L16" s="33"/>
      <c r="M16" s="5"/>
      <c r="N16" s="5"/>
      <c r="O16" s="5"/>
      <c r="P16" s="5"/>
      <c r="Q16" s="32" t="s">
        <v>20</v>
      </c>
      <c r="R16" s="214" t="str">
        <f>IF(ISNUMBER(CoverSheet!$C$12),TEXT(CoverSheet!$C$12,"_([$-1409]d mmmm yyyy;_(@")&amp;" –"&amp;TEXT(DATE(YEAR(CoverSheet!$C$12)+10,MONTH(CoverSheet!$C$12),DAY(CoverSheet!$C$12)-1),"_([$-1409]d mmmm yyyy;_(@"),"")</f>
        <v/>
      </c>
      <c r="S16" s="216"/>
      <c r="T16" s="6"/>
    </row>
    <row r="17" spans="1:20" s="132" customFormat="1" ht="18" customHeight="1" x14ac:dyDescent="0.35">
      <c r="A17" s="33"/>
      <c r="B17" s="5"/>
      <c r="C17" s="5"/>
      <c r="D17" s="5"/>
      <c r="E17" s="5"/>
      <c r="F17" s="5"/>
      <c r="G17" s="32" t="s">
        <v>438</v>
      </c>
      <c r="H17" s="223" t="str">
        <f>IF($H$4&lt;&gt;"",$H$4,"")</f>
        <v/>
      </c>
      <c r="I17" s="223"/>
      <c r="J17" s="6"/>
      <c r="L17" s="33"/>
      <c r="M17" s="5"/>
      <c r="N17" s="5"/>
      <c r="O17" s="5"/>
      <c r="P17" s="5"/>
      <c r="Q17" s="32" t="s">
        <v>438</v>
      </c>
      <c r="R17" s="223" t="str">
        <f>IF($H$4&lt;&gt;"",$H$4,"")</f>
        <v/>
      </c>
      <c r="S17" s="223"/>
      <c r="T17" s="6"/>
    </row>
    <row r="18" spans="1:20" s="16" customFormat="1" ht="16.5" customHeight="1" x14ac:dyDescent="0.35">
      <c r="A18" s="61" t="s">
        <v>441</v>
      </c>
      <c r="B18" s="5"/>
      <c r="C18" s="5"/>
      <c r="D18" s="5"/>
      <c r="E18" s="5"/>
      <c r="F18" s="5"/>
      <c r="G18" s="32"/>
      <c r="H18" s="32"/>
      <c r="I18" s="32"/>
      <c r="J18" s="6"/>
      <c r="L18" s="61" t="s">
        <v>441</v>
      </c>
      <c r="M18" s="5"/>
      <c r="N18" s="5"/>
      <c r="O18" s="5"/>
      <c r="P18" s="5"/>
      <c r="Q18" s="32"/>
      <c r="R18" s="32"/>
      <c r="S18" s="32"/>
      <c r="T18" s="6"/>
    </row>
    <row r="19" spans="1:20" s="16" customFormat="1" x14ac:dyDescent="0.2">
      <c r="A19" s="224"/>
      <c r="B19" s="225"/>
      <c r="C19" s="5"/>
      <c r="D19" s="5"/>
      <c r="E19" s="5"/>
      <c r="F19" s="5"/>
      <c r="G19" s="5"/>
      <c r="H19" s="5"/>
      <c r="I19" s="5"/>
      <c r="J19" s="6"/>
      <c r="L19" s="224"/>
      <c r="M19" s="225"/>
      <c r="N19" s="5"/>
      <c r="O19" s="5"/>
      <c r="P19" s="5"/>
      <c r="Q19" s="5"/>
      <c r="R19" s="5"/>
      <c r="S19" s="5"/>
      <c r="T19" s="6"/>
    </row>
    <row r="20" spans="1:20" s="68" customFormat="1" ht="19.5" customHeight="1" x14ac:dyDescent="0.25">
      <c r="A20" s="69" t="s">
        <v>21</v>
      </c>
      <c r="B20" s="69" t="s">
        <v>14</v>
      </c>
      <c r="C20" s="69" t="s">
        <v>22</v>
      </c>
      <c r="D20" s="69" t="s">
        <v>33</v>
      </c>
      <c r="E20" s="69" t="s">
        <v>32</v>
      </c>
      <c r="F20" s="69" t="s">
        <v>31</v>
      </c>
      <c r="G20" s="69" t="s">
        <v>28</v>
      </c>
      <c r="H20" s="69" t="s">
        <v>29</v>
      </c>
      <c r="I20" s="69" t="s">
        <v>30</v>
      </c>
      <c r="J20" s="67"/>
      <c r="L20" s="69" t="s">
        <v>21</v>
      </c>
      <c r="M20" s="69" t="s">
        <v>14</v>
      </c>
      <c r="N20" s="69" t="s">
        <v>22</v>
      </c>
      <c r="O20" s="69" t="s">
        <v>23</v>
      </c>
      <c r="P20" s="69" t="s">
        <v>24</v>
      </c>
      <c r="Q20" s="69" t="s">
        <v>25</v>
      </c>
      <c r="R20" s="69" t="s">
        <v>26</v>
      </c>
      <c r="S20" s="69" t="s">
        <v>27</v>
      </c>
      <c r="T20" s="67"/>
    </row>
    <row r="21" spans="1:20" s="76" customFormat="1" ht="165" customHeight="1" x14ac:dyDescent="0.25">
      <c r="A21" s="73">
        <v>27</v>
      </c>
      <c r="B21" s="74" t="s">
        <v>18</v>
      </c>
      <c r="C21" s="74" t="s">
        <v>67</v>
      </c>
      <c r="D21" s="190"/>
      <c r="E21" s="184"/>
      <c r="F21" s="184"/>
      <c r="G21" s="74" t="s">
        <v>72</v>
      </c>
      <c r="H21" s="74" t="s">
        <v>73</v>
      </c>
      <c r="I21" s="74" t="s">
        <v>74</v>
      </c>
      <c r="J21" s="75"/>
      <c r="L21" s="73">
        <v>27</v>
      </c>
      <c r="M21" s="74" t="s">
        <v>18</v>
      </c>
      <c r="N21" s="74" t="s">
        <v>67</v>
      </c>
      <c r="O21" s="74" t="s">
        <v>68</v>
      </c>
      <c r="P21" s="74" t="s">
        <v>69</v>
      </c>
      <c r="Q21" s="74" t="s">
        <v>70</v>
      </c>
      <c r="R21" s="74" t="s">
        <v>71</v>
      </c>
      <c r="S21" s="74" t="s">
        <v>39</v>
      </c>
      <c r="T21" s="75"/>
    </row>
    <row r="22" spans="1:20" s="76" customFormat="1" ht="185.25" customHeight="1" x14ac:dyDescent="0.25">
      <c r="A22" s="73">
        <v>29</v>
      </c>
      <c r="B22" s="74" t="s">
        <v>18</v>
      </c>
      <c r="C22" s="74" t="s">
        <v>75</v>
      </c>
      <c r="D22" s="190"/>
      <c r="E22" s="184"/>
      <c r="F22" s="184"/>
      <c r="G22" s="74" t="s">
        <v>80</v>
      </c>
      <c r="H22" s="74" t="s">
        <v>81</v>
      </c>
      <c r="I22" s="74" t="s">
        <v>82</v>
      </c>
      <c r="J22" s="75"/>
      <c r="L22" s="73">
        <v>29</v>
      </c>
      <c r="M22" s="74" t="s">
        <v>18</v>
      </c>
      <c r="N22" s="74" t="s">
        <v>75</v>
      </c>
      <c r="O22" s="74" t="s">
        <v>76</v>
      </c>
      <c r="P22" s="74" t="s">
        <v>77</v>
      </c>
      <c r="Q22" s="74" t="s">
        <v>78</v>
      </c>
      <c r="R22" s="74" t="s">
        <v>79</v>
      </c>
      <c r="S22" s="74" t="s">
        <v>39</v>
      </c>
      <c r="T22" s="75"/>
    </row>
    <row r="23" spans="1:20" s="76" customFormat="1" ht="207" customHeight="1" x14ac:dyDescent="0.25">
      <c r="A23" s="73">
        <v>31</v>
      </c>
      <c r="B23" s="74" t="s">
        <v>17</v>
      </c>
      <c r="C23" s="74" t="s">
        <v>83</v>
      </c>
      <c r="D23" s="191"/>
      <c r="E23" s="185"/>
      <c r="F23" s="185"/>
      <c r="G23" s="74" t="s">
        <v>88</v>
      </c>
      <c r="H23" s="74" t="s">
        <v>89</v>
      </c>
      <c r="I23" s="74" t="s">
        <v>90</v>
      </c>
      <c r="J23" s="75"/>
      <c r="L23" s="73">
        <v>31</v>
      </c>
      <c r="M23" s="74" t="s">
        <v>17</v>
      </c>
      <c r="N23" s="74" t="s">
        <v>83</v>
      </c>
      <c r="O23" s="74" t="s">
        <v>84</v>
      </c>
      <c r="P23" s="74" t="s">
        <v>85</v>
      </c>
      <c r="Q23" s="74" t="s">
        <v>86</v>
      </c>
      <c r="R23" s="74" t="s">
        <v>87</v>
      </c>
      <c r="S23" s="74" t="s">
        <v>39</v>
      </c>
      <c r="T23" s="75"/>
    </row>
    <row r="24" spans="1:20" s="76" customFormat="1" ht="261" customHeight="1" x14ac:dyDescent="0.25">
      <c r="A24" s="73">
        <v>33</v>
      </c>
      <c r="B24" s="74" t="s">
        <v>91</v>
      </c>
      <c r="C24" s="74" t="s">
        <v>92</v>
      </c>
      <c r="D24" s="191"/>
      <c r="E24" s="185"/>
      <c r="F24" s="185"/>
      <c r="G24" s="74" t="s">
        <v>97</v>
      </c>
      <c r="H24" s="74" t="s">
        <v>98</v>
      </c>
      <c r="I24" s="74" t="s">
        <v>99</v>
      </c>
      <c r="J24" s="77"/>
      <c r="L24" s="73">
        <v>33</v>
      </c>
      <c r="M24" s="74" t="s">
        <v>91</v>
      </c>
      <c r="N24" s="74" t="s">
        <v>92</v>
      </c>
      <c r="O24" s="74" t="s">
        <v>93</v>
      </c>
      <c r="P24" s="74" t="s">
        <v>94</v>
      </c>
      <c r="Q24" s="74" t="s">
        <v>95</v>
      </c>
      <c r="R24" s="74" t="s">
        <v>96</v>
      </c>
      <c r="S24" s="74" t="s">
        <v>39</v>
      </c>
      <c r="T24" s="77"/>
    </row>
    <row r="25" spans="1:20" s="16" customFormat="1" ht="15" customHeight="1" x14ac:dyDescent="0.2"/>
    <row r="26" spans="1:20" s="16" customFormat="1" x14ac:dyDescent="0.2">
      <c r="A26" s="1"/>
      <c r="B26" s="2"/>
      <c r="C26" s="2"/>
      <c r="D26" s="2"/>
      <c r="E26" s="2"/>
      <c r="F26" s="2"/>
      <c r="G26" s="2"/>
      <c r="H26" s="2"/>
      <c r="I26" s="2"/>
      <c r="J26" s="3"/>
      <c r="L26" s="1"/>
      <c r="M26" s="2"/>
      <c r="N26" s="2"/>
      <c r="O26" s="2"/>
      <c r="P26" s="2"/>
      <c r="Q26" s="2"/>
      <c r="R26" s="2"/>
      <c r="S26" s="2"/>
      <c r="T26" s="3"/>
    </row>
    <row r="27" spans="1:20" s="16" customFormat="1" ht="18" customHeight="1" x14ac:dyDescent="0.35">
      <c r="A27" s="33"/>
      <c r="B27" s="5"/>
      <c r="C27" s="5"/>
      <c r="D27" s="5"/>
      <c r="E27" s="5"/>
      <c r="F27" s="5"/>
      <c r="G27" s="32" t="s">
        <v>9</v>
      </c>
      <c r="H27" s="214" t="str">
        <f>IF(NOT(ISBLANK(CoverSheet!$C$8)),CoverSheet!$C$8,"")</f>
        <v/>
      </c>
      <c r="I27" s="226"/>
      <c r="J27" s="6"/>
      <c r="L27" s="33"/>
      <c r="M27" s="5"/>
      <c r="N27" s="5"/>
      <c r="O27" s="5"/>
      <c r="P27" s="5"/>
      <c r="Q27" s="32" t="s">
        <v>9</v>
      </c>
      <c r="R27" s="205" t="str">
        <f>IF(NOT(ISBLANK(CoverSheet!$C$8)),CoverSheet!$C$8,"")</f>
        <v/>
      </c>
      <c r="S27" s="222"/>
      <c r="T27" s="6"/>
    </row>
    <row r="28" spans="1:20" s="16" customFormat="1" ht="18" customHeight="1" x14ac:dyDescent="0.35">
      <c r="A28" s="33"/>
      <c r="B28" s="5"/>
      <c r="C28" s="5"/>
      <c r="D28" s="5"/>
      <c r="E28" s="5"/>
      <c r="F28" s="5"/>
      <c r="G28" s="32" t="s">
        <v>20</v>
      </c>
      <c r="H28" s="214" t="str">
        <f>IF(ISNUMBER(CoverSheet!$C$12),TEXT(CoverSheet!$C$12,"_([$-1409]d mmmm yyyy;_(@")&amp;" –"&amp;TEXT(DATE(YEAR(CoverSheet!$C$12)+10,MONTH(CoverSheet!$C$12),DAY(CoverSheet!$C$12)-1),"_([$-1409]d mmmm yyyy;_(@"),"")</f>
        <v/>
      </c>
      <c r="I28" s="227"/>
      <c r="J28" s="6"/>
      <c r="L28" s="33"/>
      <c r="M28" s="5"/>
      <c r="N28" s="5"/>
      <c r="O28" s="5"/>
      <c r="P28" s="5"/>
      <c r="Q28" s="32" t="s">
        <v>20</v>
      </c>
      <c r="R28" s="214" t="str">
        <f>IF(ISNUMBER(CoverSheet!$C$12),TEXT(CoverSheet!$C$12,"_([$-1409]d mmmm yyyy;_(@")&amp;" –"&amp;TEXT(DATE(YEAR(CoverSheet!$C$12)+10,MONTH(CoverSheet!$C$12),DAY(CoverSheet!$C$12)-1),"_([$-1409]d mmmm yyyy;_(@"),"")</f>
        <v/>
      </c>
      <c r="S28" s="216"/>
      <c r="T28" s="6"/>
    </row>
    <row r="29" spans="1:20" s="132" customFormat="1" ht="18" customHeight="1" x14ac:dyDescent="0.35">
      <c r="A29" s="33"/>
      <c r="B29" s="5"/>
      <c r="C29" s="5"/>
      <c r="D29" s="5"/>
      <c r="E29" s="5"/>
      <c r="F29" s="5"/>
      <c r="G29" s="32" t="s">
        <v>438</v>
      </c>
      <c r="H29" s="223" t="str">
        <f>IF($H$4&lt;&gt;"",$H$4,"")</f>
        <v/>
      </c>
      <c r="I29" s="223"/>
      <c r="J29" s="6"/>
      <c r="L29" s="33"/>
      <c r="M29" s="5"/>
      <c r="N29" s="5"/>
      <c r="O29" s="5"/>
      <c r="P29" s="5"/>
      <c r="Q29" s="32" t="s">
        <v>438</v>
      </c>
      <c r="R29" s="223" t="str">
        <f>IF($H$4&lt;&gt;"",$H$4,"")</f>
        <v/>
      </c>
      <c r="S29" s="223"/>
      <c r="T29" s="6"/>
    </row>
    <row r="30" spans="1:20" s="16" customFormat="1" ht="16.5" customHeight="1" x14ac:dyDescent="0.35">
      <c r="A30" s="61" t="s">
        <v>441</v>
      </c>
      <c r="B30" s="5"/>
      <c r="C30" s="5"/>
      <c r="D30" s="5"/>
      <c r="E30" s="5"/>
      <c r="F30" s="5"/>
      <c r="G30" s="32"/>
      <c r="H30" s="32"/>
      <c r="I30" s="32"/>
      <c r="J30" s="6"/>
      <c r="L30" s="61" t="s">
        <v>441</v>
      </c>
      <c r="M30" s="5"/>
      <c r="N30" s="5"/>
      <c r="O30" s="5"/>
      <c r="P30" s="5"/>
      <c r="Q30" s="32"/>
      <c r="R30" s="32"/>
      <c r="S30" s="32"/>
      <c r="T30" s="6"/>
    </row>
    <row r="31" spans="1:20" s="16" customFormat="1" x14ac:dyDescent="0.2">
      <c r="A31" s="224"/>
      <c r="B31" s="225"/>
      <c r="C31" s="5"/>
      <c r="D31" s="5"/>
      <c r="E31" s="5"/>
      <c r="F31" s="5"/>
      <c r="G31" s="5"/>
      <c r="H31" s="5"/>
      <c r="I31" s="5"/>
      <c r="J31" s="6"/>
      <c r="L31" s="224"/>
      <c r="M31" s="225"/>
      <c r="N31" s="5"/>
      <c r="O31" s="5"/>
      <c r="P31" s="5"/>
      <c r="Q31" s="5"/>
      <c r="R31" s="5"/>
      <c r="S31" s="5"/>
      <c r="T31" s="6"/>
    </row>
    <row r="32" spans="1:20" s="68" customFormat="1" ht="19.5" customHeight="1" x14ac:dyDescent="0.25">
      <c r="A32" s="69" t="s">
        <v>21</v>
      </c>
      <c r="B32" s="69" t="s">
        <v>14</v>
      </c>
      <c r="C32" s="69" t="s">
        <v>22</v>
      </c>
      <c r="D32" s="69" t="s">
        <v>33</v>
      </c>
      <c r="E32" s="69" t="s">
        <v>32</v>
      </c>
      <c r="F32" s="69" t="s">
        <v>31</v>
      </c>
      <c r="G32" s="69" t="s">
        <v>28</v>
      </c>
      <c r="H32" s="69" t="s">
        <v>29</v>
      </c>
      <c r="I32" s="69" t="s">
        <v>30</v>
      </c>
      <c r="J32" s="67"/>
      <c r="L32" s="69" t="s">
        <v>21</v>
      </c>
      <c r="M32" s="69" t="s">
        <v>14</v>
      </c>
      <c r="N32" s="69" t="s">
        <v>22</v>
      </c>
      <c r="O32" s="69" t="s">
        <v>23</v>
      </c>
      <c r="P32" s="69" t="s">
        <v>24</v>
      </c>
      <c r="Q32" s="69" t="s">
        <v>25</v>
      </c>
      <c r="R32" s="69" t="s">
        <v>26</v>
      </c>
      <c r="S32" s="69" t="s">
        <v>27</v>
      </c>
      <c r="T32" s="67"/>
    </row>
    <row r="33" spans="1:20" s="76" customFormat="1" ht="195.75" customHeight="1" x14ac:dyDescent="0.25">
      <c r="A33" s="73">
        <v>37</v>
      </c>
      <c r="B33" s="74" t="s">
        <v>100</v>
      </c>
      <c r="C33" s="74" t="s">
        <v>101</v>
      </c>
      <c r="D33" s="190"/>
      <c r="E33" s="184"/>
      <c r="F33" s="184"/>
      <c r="G33" s="74" t="s">
        <v>106</v>
      </c>
      <c r="H33" s="74" t="s">
        <v>107</v>
      </c>
      <c r="I33" s="74" t="s">
        <v>108</v>
      </c>
      <c r="J33" s="75"/>
      <c r="L33" s="73">
        <v>37</v>
      </c>
      <c r="M33" s="74" t="s">
        <v>100</v>
      </c>
      <c r="N33" s="74" t="s">
        <v>101</v>
      </c>
      <c r="O33" s="74" t="s">
        <v>102</v>
      </c>
      <c r="P33" s="74" t="s">
        <v>103</v>
      </c>
      <c r="Q33" s="74" t="s">
        <v>104</v>
      </c>
      <c r="R33" s="74" t="s">
        <v>105</v>
      </c>
      <c r="S33" s="74" t="s">
        <v>39</v>
      </c>
      <c r="T33" s="75"/>
    </row>
    <row r="34" spans="1:20" s="76" customFormat="1" ht="179.25" customHeight="1" x14ac:dyDescent="0.25">
      <c r="A34" s="73">
        <v>40</v>
      </c>
      <c r="B34" s="74" t="s">
        <v>100</v>
      </c>
      <c r="C34" s="74" t="s">
        <v>109</v>
      </c>
      <c r="D34" s="190"/>
      <c r="E34" s="184"/>
      <c r="F34" s="184"/>
      <c r="G34" s="74" t="s">
        <v>114</v>
      </c>
      <c r="H34" s="74" t="s">
        <v>115</v>
      </c>
      <c r="I34" s="74" t="s">
        <v>116</v>
      </c>
      <c r="J34" s="75"/>
      <c r="L34" s="73">
        <v>40</v>
      </c>
      <c r="M34" s="74" t="s">
        <v>100</v>
      </c>
      <c r="N34" s="74" t="s">
        <v>109</v>
      </c>
      <c r="O34" s="74" t="s">
        <v>110</v>
      </c>
      <c r="P34" s="74" t="s">
        <v>111</v>
      </c>
      <c r="Q34" s="74" t="s">
        <v>112</v>
      </c>
      <c r="R34" s="74" t="s">
        <v>113</v>
      </c>
      <c r="S34" s="74" t="s">
        <v>39</v>
      </c>
      <c r="T34" s="75"/>
    </row>
    <row r="35" spans="1:20" s="76" customFormat="1" ht="174" customHeight="1" x14ac:dyDescent="0.25">
      <c r="A35" s="73">
        <v>42</v>
      </c>
      <c r="B35" s="74" t="s">
        <v>100</v>
      </c>
      <c r="C35" s="74" t="s">
        <v>117</v>
      </c>
      <c r="D35" s="190"/>
      <c r="E35" s="184"/>
      <c r="F35" s="184"/>
      <c r="G35" s="74" t="s">
        <v>122</v>
      </c>
      <c r="H35" s="74" t="s">
        <v>123</v>
      </c>
      <c r="I35" s="74" t="s">
        <v>124</v>
      </c>
      <c r="J35" s="75"/>
      <c r="L35" s="73">
        <v>42</v>
      </c>
      <c r="M35" s="74" t="s">
        <v>100</v>
      </c>
      <c r="N35" s="74" t="s">
        <v>117</v>
      </c>
      <c r="O35" s="74" t="s">
        <v>118</v>
      </c>
      <c r="P35" s="74" t="s">
        <v>119</v>
      </c>
      <c r="Q35" s="74" t="s">
        <v>120</v>
      </c>
      <c r="R35" s="74" t="s">
        <v>121</v>
      </c>
      <c r="S35" s="74" t="s">
        <v>39</v>
      </c>
      <c r="T35" s="75"/>
    </row>
    <row r="36" spans="1:20" s="76" customFormat="1" ht="260.25" customHeight="1" x14ac:dyDescent="0.25">
      <c r="A36" s="73">
        <v>45</v>
      </c>
      <c r="B36" s="74" t="s">
        <v>125</v>
      </c>
      <c r="C36" s="74" t="s">
        <v>126</v>
      </c>
      <c r="D36" s="191"/>
      <c r="E36" s="185"/>
      <c r="F36" s="185"/>
      <c r="G36" s="74" t="s">
        <v>131</v>
      </c>
      <c r="H36" s="74" t="s">
        <v>132</v>
      </c>
      <c r="I36" s="74" t="s">
        <v>133</v>
      </c>
      <c r="J36" s="77"/>
      <c r="L36" s="73">
        <v>45</v>
      </c>
      <c r="M36" s="74" t="s">
        <v>125</v>
      </c>
      <c r="N36" s="74" t="s">
        <v>126</v>
      </c>
      <c r="O36" s="74" t="s">
        <v>127</v>
      </c>
      <c r="P36" s="74" t="s">
        <v>128</v>
      </c>
      <c r="Q36" s="74" t="s">
        <v>129</v>
      </c>
      <c r="R36" s="74" t="s">
        <v>130</v>
      </c>
      <c r="S36" s="74" t="s">
        <v>39</v>
      </c>
      <c r="T36" s="77"/>
    </row>
    <row r="37" spans="1:20" s="16" customFormat="1" ht="15" customHeight="1" x14ac:dyDescent="0.2"/>
    <row r="38" spans="1:20" s="16" customFormat="1" x14ac:dyDescent="0.2">
      <c r="A38" s="1"/>
      <c r="B38" s="2"/>
      <c r="C38" s="2"/>
      <c r="D38" s="2"/>
      <c r="E38" s="2"/>
      <c r="F38" s="2"/>
      <c r="G38" s="2"/>
      <c r="H38" s="2"/>
      <c r="I38" s="2"/>
      <c r="J38" s="3"/>
      <c r="L38" s="1"/>
      <c r="M38" s="2"/>
      <c r="N38" s="2"/>
      <c r="O38" s="2"/>
      <c r="P38" s="2"/>
      <c r="Q38" s="2"/>
      <c r="R38" s="2"/>
      <c r="S38" s="2"/>
      <c r="T38" s="3"/>
    </row>
    <row r="39" spans="1:20" s="16" customFormat="1" ht="18" customHeight="1" x14ac:dyDescent="0.35">
      <c r="A39" s="33"/>
      <c r="B39" s="5"/>
      <c r="C39" s="5"/>
      <c r="D39" s="5"/>
      <c r="E39" s="5"/>
      <c r="F39" s="5"/>
      <c r="G39" s="32" t="s">
        <v>9</v>
      </c>
      <c r="H39" s="214" t="str">
        <f>IF(NOT(ISBLANK(CoverSheet!$C$8)),CoverSheet!$C$8,"")</f>
        <v/>
      </c>
      <c r="I39" s="226"/>
      <c r="J39" s="6"/>
      <c r="L39" s="33"/>
      <c r="M39" s="5"/>
      <c r="N39" s="5"/>
      <c r="O39" s="5"/>
      <c r="P39" s="5"/>
      <c r="Q39" s="32" t="s">
        <v>9</v>
      </c>
      <c r="R39" s="205" t="str">
        <f>IF(NOT(ISBLANK(CoverSheet!$C$8)),CoverSheet!$C$8,"")</f>
        <v/>
      </c>
      <c r="S39" s="222"/>
      <c r="T39" s="6"/>
    </row>
    <row r="40" spans="1:20" s="16" customFormat="1" ht="18" customHeight="1" x14ac:dyDescent="0.35">
      <c r="A40" s="33"/>
      <c r="B40" s="5"/>
      <c r="C40" s="5"/>
      <c r="D40" s="5"/>
      <c r="E40" s="5"/>
      <c r="F40" s="5"/>
      <c r="G40" s="32" t="s">
        <v>20</v>
      </c>
      <c r="H40" s="214" t="str">
        <f>IF(ISNUMBER(CoverSheet!$C$12),TEXT(CoverSheet!$C$12,"_([$-1409]d mmmm yyyy;_(@")&amp;" –"&amp;TEXT(DATE(YEAR(CoverSheet!$C$12)+10,MONTH(CoverSheet!$C$12),DAY(CoverSheet!$C$12)-1),"_([$-1409]d mmmm yyyy;_(@"),"")</f>
        <v/>
      </c>
      <c r="I40" s="227"/>
      <c r="J40" s="6"/>
      <c r="L40" s="33"/>
      <c r="M40" s="5"/>
      <c r="N40" s="5"/>
      <c r="O40" s="5"/>
      <c r="P40" s="5"/>
      <c r="Q40" s="32" t="s">
        <v>20</v>
      </c>
      <c r="R40" s="214" t="str">
        <f>IF(ISNUMBER(CoverSheet!$C$12),TEXT(CoverSheet!$C$12,"_([$-1409]d mmmm yyyy;_(@")&amp;" –"&amp;TEXT(DATE(YEAR(CoverSheet!$C$12)+10,MONTH(CoverSheet!$C$12),DAY(CoverSheet!$C$12)-1),"_([$-1409]d mmmm yyyy;_(@"),"")</f>
        <v/>
      </c>
      <c r="S40" s="216"/>
      <c r="T40" s="6"/>
    </row>
    <row r="41" spans="1:20" s="132" customFormat="1" ht="18" customHeight="1" x14ac:dyDescent="0.35">
      <c r="A41" s="33"/>
      <c r="B41" s="5"/>
      <c r="C41" s="5"/>
      <c r="D41" s="5"/>
      <c r="E41" s="5"/>
      <c r="F41" s="5"/>
      <c r="G41" s="32" t="s">
        <v>438</v>
      </c>
      <c r="H41" s="223" t="str">
        <f>IF($H$4&lt;&gt;"",$H$4,"")</f>
        <v/>
      </c>
      <c r="I41" s="223"/>
      <c r="J41" s="6"/>
      <c r="L41" s="33"/>
      <c r="M41" s="5"/>
      <c r="N41" s="5"/>
      <c r="O41" s="5"/>
      <c r="P41" s="5"/>
      <c r="Q41" s="32" t="s">
        <v>438</v>
      </c>
      <c r="R41" s="223" t="str">
        <f>IF($H$4&lt;&gt;"",$H$4,"")</f>
        <v/>
      </c>
      <c r="S41" s="223"/>
      <c r="T41" s="6"/>
    </row>
    <row r="42" spans="1:20" s="16" customFormat="1" ht="16.5" customHeight="1" x14ac:dyDescent="0.35">
      <c r="A42" s="61" t="s">
        <v>441</v>
      </c>
      <c r="B42" s="5"/>
      <c r="C42" s="5"/>
      <c r="D42" s="5"/>
      <c r="E42" s="5"/>
      <c r="F42" s="5"/>
      <c r="G42" s="32"/>
      <c r="H42" s="32"/>
      <c r="I42" s="32"/>
      <c r="J42" s="6"/>
      <c r="L42" s="61" t="s">
        <v>441</v>
      </c>
      <c r="M42" s="5"/>
      <c r="N42" s="5"/>
      <c r="O42" s="5"/>
      <c r="P42" s="5"/>
      <c r="Q42" s="32"/>
      <c r="R42" s="32"/>
      <c r="S42" s="32"/>
      <c r="T42" s="6"/>
    </row>
    <row r="43" spans="1:20" s="16" customFormat="1" x14ac:dyDescent="0.2">
      <c r="A43" s="224"/>
      <c r="B43" s="225"/>
      <c r="C43" s="5"/>
      <c r="D43" s="5"/>
      <c r="E43" s="5"/>
      <c r="F43" s="5"/>
      <c r="G43" s="5"/>
      <c r="H43" s="5"/>
      <c r="I43" s="5"/>
      <c r="J43" s="6"/>
      <c r="L43" s="224"/>
      <c r="M43" s="225"/>
      <c r="N43" s="5"/>
      <c r="O43" s="5"/>
      <c r="P43" s="5"/>
      <c r="Q43" s="5"/>
      <c r="R43" s="5"/>
      <c r="S43" s="5"/>
      <c r="T43" s="6"/>
    </row>
    <row r="44" spans="1:20" s="68" customFormat="1" ht="19.5" customHeight="1" x14ac:dyDescent="0.25">
      <c r="A44" s="69" t="s">
        <v>21</v>
      </c>
      <c r="B44" s="69" t="s">
        <v>14</v>
      </c>
      <c r="C44" s="69" t="s">
        <v>22</v>
      </c>
      <c r="D44" s="69" t="s">
        <v>33</v>
      </c>
      <c r="E44" s="69" t="s">
        <v>32</v>
      </c>
      <c r="F44" s="69" t="s">
        <v>31</v>
      </c>
      <c r="G44" s="69" t="s">
        <v>28</v>
      </c>
      <c r="H44" s="69" t="s">
        <v>29</v>
      </c>
      <c r="I44" s="69" t="s">
        <v>30</v>
      </c>
      <c r="J44" s="67"/>
      <c r="L44" s="69" t="s">
        <v>21</v>
      </c>
      <c r="M44" s="69" t="s">
        <v>14</v>
      </c>
      <c r="N44" s="69" t="s">
        <v>22</v>
      </c>
      <c r="O44" s="69" t="s">
        <v>23</v>
      </c>
      <c r="P44" s="69" t="s">
        <v>24</v>
      </c>
      <c r="Q44" s="69" t="s">
        <v>25</v>
      </c>
      <c r="R44" s="69" t="s">
        <v>26</v>
      </c>
      <c r="S44" s="69" t="s">
        <v>27</v>
      </c>
      <c r="T44" s="67"/>
    </row>
    <row r="45" spans="1:20" s="76" customFormat="1" ht="315.75" customHeight="1" x14ac:dyDescent="0.25">
      <c r="A45" s="73">
        <v>48</v>
      </c>
      <c r="B45" s="74" t="s">
        <v>134</v>
      </c>
      <c r="C45" s="74" t="s">
        <v>135</v>
      </c>
      <c r="D45" s="191"/>
      <c r="E45" s="185"/>
      <c r="F45" s="185"/>
      <c r="G45" s="74" t="s">
        <v>140</v>
      </c>
      <c r="H45" s="74" t="s">
        <v>141</v>
      </c>
      <c r="I45" s="74" t="s">
        <v>142</v>
      </c>
      <c r="J45" s="75"/>
      <c r="L45" s="73">
        <v>48</v>
      </c>
      <c r="M45" s="74" t="s">
        <v>134</v>
      </c>
      <c r="N45" s="74" t="s">
        <v>135</v>
      </c>
      <c r="O45" s="74" t="s">
        <v>136</v>
      </c>
      <c r="P45" s="74" t="s">
        <v>137</v>
      </c>
      <c r="Q45" s="74" t="s">
        <v>138</v>
      </c>
      <c r="R45" s="74" t="s">
        <v>139</v>
      </c>
      <c r="S45" s="74" t="s">
        <v>39</v>
      </c>
      <c r="T45" s="75"/>
    </row>
    <row r="46" spans="1:20" s="76" customFormat="1" ht="265.5" customHeight="1" x14ac:dyDescent="0.25">
      <c r="A46" s="73">
        <v>49</v>
      </c>
      <c r="B46" s="74" t="s">
        <v>134</v>
      </c>
      <c r="C46" s="74" t="s">
        <v>143</v>
      </c>
      <c r="D46" s="190"/>
      <c r="E46" s="184"/>
      <c r="F46" s="184"/>
      <c r="G46" s="74" t="s">
        <v>148</v>
      </c>
      <c r="H46" s="74" t="s">
        <v>141</v>
      </c>
      <c r="I46" s="74" t="s">
        <v>149</v>
      </c>
      <c r="J46" s="75"/>
      <c r="L46" s="73">
        <v>49</v>
      </c>
      <c r="M46" s="74" t="s">
        <v>134</v>
      </c>
      <c r="N46" s="74" t="s">
        <v>143</v>
      </c>
      <c r="O46" s="74" t="s">
        <v>144</v>
      </c>
      <c r="P46" s="74" t="s">
        <v>145</v>
      </c>
      <c r="Q46" s="74" t="s">
        <v>146</v>
      </c>
      <c r="R46" s="74" t="s">
        <v>147</v>
      </c>
      <c r="S46" s="74" t="s">
        <v>39</v>
      </c>
      <c r="T46" s="75"/>
    </row>
    <row r="47" spans="1:20" s="76" customFormat="1" ht="309" customHeight="1" x14ac:dyDescent="0.25">
      <c r="A47" s="73">
        <v>50</v>
      </c>
      <c r="B47" s="74" t="s">
        <v>134</v>
      </c>
      <c r="C47" s="74" t="s">
        <v>150</v>
      </c>
      <c r="D47" s="191"/>
      <c r="E47" s="185"/>
      <c r="F47" s="185"/>
      <c r="G47" s="74" t="s">
        <v>155</v>
      </c>
      <c r="H47" s="74" t="s">
        <v>156</v>
      </c>
      <c r="I47" s="74" t="s">
        <v>157</v>
      </c>
      <c r="J47" s="77"/>
      <c r="L47" s="73">
        <v>50</v>
      </c>
      <c r="M47" s="74" t="s">
        <v>134</v>
      </c>
      <c r="N47" s="74" t="s">
        <v>150</v>
      </c>
      <c r="O47" s="74" t="s">
        <v>151</v>
      </c>
      <c r="P47" s="74" t="s">
        <v>152</v>
      </c>
      <c r="Q47" s="74" t="s">
        <v>153</v>
      </c>
      <c r="R47" s="74" t="s">
        <v>154</v>
      </c>
      <c r="S47" s="74" t="s">
        <v>39</v>
      </c>
      <c r="T47" s="77"/>
    </row>
    <row r="48" spans="1:20" s="16" customFormat="1" ht="15" customHeight="1" x14ac:dyDescent="0.2"/>
    <row r="49" spans="1:20" s="16" customFormat="1" x14ac:dyDescent="0.2">
      <c r="A49" s="1"/>
      <c r="B49" s="2"/>
      <c r="C49" s="2"/>
      <c r="D49" s="2"/>
      <c r="E49" s="2"/>
      <c r="F49" s="2"/>
      <c r="G49" s="2"/>
      <c r="H49" s="2"/>
      <c r="I49" s="2"/>
      <c r="J49" s="3"/>
      <c r="L49" s="1"/>
      <c r="M49" s="2"/>
      <c r="N49" s="2"/>
      <c r="O49" s="2"/>
      <c r="P49" s="2"/>
      <c r="Q49" s="2"/>
      <c r="R49" s="2"/>
      <c r="S49" s="2"/>
      <c r="T49" s="3"/>
    </row>
    <row r="50" spans="1:20" s="16" customFormat="1" ht="18" customHeight="1" x14ac:dyDescent="0.35">
      <c r="A50" s="33"/>
      <c r="B50" s="5"/>
      <c r="C50" s="5"/>
      <c r="D50" s="5"/>
      <c r="E50" s="5"/>
      <c r="F50" s="5"/>
      <c r="G50" s="32" t="s">
        <v>9</v>
      </c>
      <c r="H50" s="214" t="str">
        <f>IF(NOT(ISBLANK(CoverSheet!$C$8)),CoverSheet!$C$8,"")</f>
        <v/>
      </c>
      <c r="I50" s="226"/>
      <c r="J50" s="6"/>
      <c r="L50" s="33"/>
      <c r="M50" s="5"/>
      <c r="N50" s="5"/>
      <c r="O50" s="5"/>
      <c r="P50" s="5"/>
      <c r="Q50" s="32" t="s">
        <v>9</v>
      </c>
      <c r="R50" s="205" t="str">
        <f>IF(NOT(ISBLANK(CoverSheet!$C$8)),CoverSheet!$C$8,"")</f>
        <v/>
      </c>
      <c r="S50" s="222"/>
      <c r="T50" s="6"/>
    </row>
    <row r="51" spans="1:20" s="16" customFormat="1" ht="18" customHeight="1" x14ac:dyDescent="0.35">
      <c r="A51" s="33"/>
      <c r="B51" s="5"/>
      <c r="C51" s="5"/>
      <c r="D51" s="5"/>
      <c r="E51" s="5"/>
      <c r="F51" s="5"/>
      <c r="G51" s="32" t="s">
        <v>20</v>
      </c>
      <c r="H51" s="214" t="str">
        <f>IF(ISNUMBER(CoverSheet!$C$12),TEXT(CoverSheet!$C$12,"_([$-1409]d mmmm yyyy;_(@")&amp;" –"&amp;TEXT(DATE(YEAR(CoverSheet!$C$12)+10,MONTH(CoverSheet!$C$12),DAY(CoverSheet!$C$12)-1),"_([$-1409]d mmmm yyyy;_(@"),"")</f>
        <v/>
      </c>
      <c r="I51" s="227"/>
      <c r="J51" s="6"/>
      <c r="L51" s="33"/>
      <c r="M51" s="5"/>
      <c r="N51" s="5"/>
      <c r="O51" s="5"/>
      <c r="P51" s="5"/>
      <c r="Q51" s="32" t="s">
        <v>20</v>
      </c>
      <c r="R51" s="214" t="str">
        <f>IF(ISNUMBER(CoverSheet!$C$12),TEXT(CoverSheet!$C$12,"_([$-1409]d mmmm yyyy;_(@")&amp;" –"&amp;TEXT(DATE(YEAR(CoverSheet!$C$12)+10,MONTH(CoverSheet!$C$12),DAY(CoverSheet!$C$12)-1),"_([$-1409]d mmmm yyyy;_(@"),"")</f>
        <v/>
      </c>
      <c r="S51" s="216"/>
      <c r="T51" s="6"/>
    </row>
    <row r="52" spans="1:20" s="132" customFormat="1" ht="18" customHeight="1" x14ac:dyDescent="0.35">
      <c r="A52" s="33"/>
      <c r="B52" s="5"/>
      <c r="C52" s="5"/>
      <c r="D52" s="5"/>
      <c r="E52" s="5"/>
      <c r="F52" s="5"/>
      <c r="G52" s="32" t="s">
        <v>438</v>
      </c>
      <c r="H52" s="223" t="str">
        <f>IF($H$4&lt;&gt;"",$H$4,"")</f>
        <v/>
      </c>
      <c r="I52" s="223"/>
      <c r="J52" s="6"/>
      <c r="L52" s="33"/>
      <c r="M52" s="5"/>
      <c r="N52" s="5"/>
      <c r="O52" s="5"/>
      <c r="P52" s="5"/>
      <c r="Q52" s="32" t="s">
        <v>438</v>
      </c>
      <c r="R52" s="223" t="str">
        <f>IF($H$4&lt;&gt;"",$H$4,"")</f>
        <v/>
      </c>
      <c r="S52" s="223"/>
      <c r="T52" s="6"/>
    </row>
    <row r="53" spans="1:20" s="16" customFormat="1" ht="16.5" customHeight="1" x14ac:dyDescent="0.35">
      <c r="A53" s="61" t="s">
        <v>441</v>
      </c>
      <c r="B53" s="5"/>
      <c r="C53" s="5"/>
      <c r="D53" s="5"/>
      <c r="E53" s="5"/>
      <c r="F53" s="5"/>
      <c r="G53" s="32"/>
      <c r="H53" s="32"/>
      <c r="I53" s="32"/>
      <c r="J53" s="6"/>
      <c r="L53" s="61" t="s">
        <v>441</v>
      </c>
      <c r="M53" s="5"/>
      <c r="N53" s="5"/>
      <c r="O53" s="5"/>
      <c r="P53" s="5"/>
      <c r="Q53" s="32"/>
      <c r="R53" s="32"/>
      <c r="S53" s="32"/>
      <c r="T53" s="6"/>
    </row>
    <row r="54" spans="1:20" s="16" customFormat="1" x14ac:dyDescent="0.2">
      <c r="A54" s="224"/>
      <c r="B54" s="225"/>
      <c r="C54" s="5"/>
      <c r="D54" s="5"/>
      <c r="E54" s="5"/>
      <c r="F54" s="5"/>
      <c r="G54" s="5"/>
      <c r="H54" s="5"/>
      <c r="I54" s="5"/>
      <c r="J54" s="6"/>
      <c r="L54" s="224"/>
      <c r="M54" s="225"/>
      <c r="N54" s="5"/>
      <c r="O54" s="5"/>
      <c r="P54" s="5"/>
      <c r="Q54" s="5"/>
      <c r="R54" s="5"/>
      <c r="S54" s="5"/>
      <c r="T54" s="6"/>
    </row>
    <row r="55" spans="1:20" s="68" customFormat="1" ht="19.5" customHeight="1" x14ac:dyDescent="0.25">
      <c r="A55" s="69" t="s">
        <v>21</v>
      </c>
      <c r="B55" s="69" t="s">
        <v>14</v>
      </c>
      <c r="C55" s="69" t="s">
        <v>22</v>
      </c>
      <c r="D55" s="69" t="s">
        <v>33</v>
      </c>
      <c r="E55" s="69" t="s">
        <v>32</v>
      </c>
      <c r="F55" s="69" t="s">
        <v>31</v>
      </c>
      <c r="G55" s="69" t="s">
        <v>28</v>
      </c>
      <c r="H55" s="69" t="s">
        <v>29</v>
      </c>
      <c r="I55" s="69" t="s">
        <v>30</v>
      </c>
      <c r="J55" s="67"/>
      <c r="L55" s="69" t="s">
        <v>21</v>
      </c>
      <c r="M55" s="69" t="s">
        <v>14</v>
      </c>
      <c r="N55" s="69" t="s">
        <v>22</v>
      </c>
      <c r="O55" s="69" t="s">
        <v>23</v>
      </c>
      <c r="P55" s="69" t="s">
        <v>24</v>
      </c>
      <c r="Q55" s="69" t="s">
        <v>25</v>
      </c>
      <c r="R55" s="69" t="s">
        <v>26</v>
      </c>
      <c r="S55" s="69" t="s">
        <v>27</v>
      </c>
      <c r="T55" s="67"/>
    </row>
    <row r="56" spans="1:20" s="76" customFormat="1" ht="215.25" customHeight="1" x14ac:dyDescent="0.25">
      <c r="A56" s="73">
        <v>53</v>
      </c>
      <c r="B56" s="74" t="s">
        <v>158</v>
      </c>
      <c r="C56" s="74" t="s">
        <v>159</v>
      </c>
      <c r="D56" s="190"/>
      <c r="E56" s="184"/>
      <c r="F56" s="184"/>
      <c r="G56" s="74" t="s">
        <v>164</v>
      </c>
      <c r="H56" s="74" t="s">
        <v>165</v>
      </c>
      <c r="I56" s="74" t="s">
        <v>166</v>
      </c>
      <c r="J56" s="75"/>
      <c r="L56" s="73">
        <v>53</v>
      </c>
      <c r="M56" s="74" t="s">
        <v>158</v>
      </c>
      <c r="N56" s="74" t="s">
        <v>159</v>
      </c>
      <c r="O56" s="74" t="s">
        <v>160</v>
      </c>
      <c r="P56" s="74" t="s">
        <v>161</v>
      </c>
      <c r="Q56" s="74" t="s">
        <v>162</v>
      </c>
      <c r="R56" s="74" t="s">
        <v>163</v>
      </c>
      <c r="S56" s="74" t="s">
        <v>39</v>
      </c>
      <c r="T56" s="75"/>
    </row>
    <row r="57" spans="1:20" s="76" customFormat="1" ht="168.75" customHeight="1" x14ac:dyDescent="0.25">
      <c r="A57" s="73">
        <v>59</v>
      </c>
      <c r="B57" s="74" t="s">
        <v>167</v>
      </c>
      <c r="C57" s="74" t="s">
        <v>168</v>
      </c>
      <c r="D57" s="190"/>
      <c r="E57" s="184"/>
      <c r="F57" s="184"/>
      <c r="G57" s="74" t="s">
        <v>173</v>
      </c>
      <c r="H57" s="74" t="s">
        <v>174</v>
      </c>
      <c r="I57" s="74" t="s">
        <v>175</v>
      </c>
      <c r="J57" s="75"/>
      <c r="L57" s="73">
        <v>59</v>
      </c>
      <c r="M57" s="74" t="s">
        <v>167</v>
      </c>
      <c r="N57" s="74" t="s">
        <v>168</v>
      </c>
      <c r="O57" s="74" t="s">
        <v>169</v>
      </c>
      <c r="P57" s="74" t="s">
        <v>170</v>
      </c>
      <c r="Q57" s="74" t="s">
        <v>171</v>
      </c>
      <c r="R57" s="74" t="s">
        <v>172</v>
      </c>
      <c r="S57" s="74" t="s">
        <v>39</v>
      </c>
      <c r="T57" s="75"/>
    </row>
    <row r="58" spans="1:20" s="76" customFormat="1" ht="333" customHeight="1" x14ac:dyDescent="0.25">
      <c r="A58" s="73">
        <v>62</v>
      </c>
      <c r="B58" s="74" t="s">
        <v>176</v>
      </c>
      <c r="C58" s="74" t="s">
        <v>177</v>
      </c>
      <c r="D58" s="191"/>
      <c r="E58" s="185"/>
      <c r="F58" s="185"/>
      <c r="G58" s="74" t="s">
        <v>182</v>
      </c>
      <c r="H58" s="74" t="s">
        <v>183</v>
      </c>
      <c r="I58" s="74" t="s">
        <v>184</v>
      </c>
      <c r="J58" s="75"/>
      <c r="L58" s="73">
        <v>62</v>
      </c>
      <c r="M58" s="74" t="s">
        <v>176</v>
      </c>
      <c r="N58" s="74" t="s">
        <v>177</v>
      </c>
      <c r="O58" s="74" t="s">
        <v>178</v>
      </c>
      <c r="P58" s="74" t="s">
        <v>179</v>
      </c>
      <c r="Q58" s="74" t="s">
        <v>180</v>
      </c>
      <c r="R58" s="74" t="s">
        <v>181</v>
      </c>
      <c r="S58" s="74" t="s">
        <v>39</v>
      </c>
      <c r="T58" s="75"/>
    </row>
    <row r="59" spans="1:20" s="76" customFormat="1" ht="150" customHeight="1" x14ac:dyDescent="0.25">
      <c r="A59" s="73">
        <v>63</v>
      </c>
      <c r="B59" s="74" t="s">
        <v>176</v>
      </c>
      <c r="C59" s="74" t="s">
        <v>185</v>
      </c>
      <c r="D59" s="191"/>
      <c r="E59" s="185"/>
      <c r="F59" s="185"/>
      <c r="G59" s="74" t="s">
        <v>190</v>
      </c>
      <c r="H59" s="74" t="s">
        <v>191</v>
      </c>
      <c r="I59" s="74" t="s">
        <v>192</v>
      </c>
      <c r="J59" s="77"/>
      <c r="L59" s="73">
        <v>63</v>
      </c>
      <c r="M59" s="74" t="s">
        <v>176</v>
      </c>
      <c r="N59" s="74" t="s">
        <v>185</v>
      </c>
      <c r="O59" s="74" t="s">
        <v>186</v>
      </c>
      <c r="P59" s="74" t="s">
        <v>187</v>
      </c>
      <c r="Q59" s="74" t="s">
        <v>188</v>
      </c>
      <c r="R59" s="74" t="s">
        <v>189</v>
      </c>
      <c r="S59" s="74" t="s">
        <v>39</v>
      </c>
      <c r="T59" s="77"/>
    </row>
    <row r="60" spans="1:20" s="16" customFormat="1" ht="15" customHeight="1" x14ac:dyDescent="0.2"/>
    <row r="61" spans="1:20" s="16" customFormat="1" x14ac:dyDescent="0.2">
      <c r="A61" s="1"/>
      <c r="B61" s="2"/>
      <c r="C61" s="2"/>
      <c r="D61" s="2"/>
      <c r="E61" s="2"/>
      <c r="F61" s="2"/>
      <c r="G61" s="2"/>
      <c r="H61" s="2"/>
      <c r="I61" s="2"/>
      <c r="J61" s="3"/>
      <c r="L61" s="1"/>
      <c r="M61" s="2"/>
      <c r="N61" s="2"/>
      <c r="O61" s="2"/>
      <c r="P61" s="2"/>
      <c r="Q61" s="2"/>
      <c r="R61" s="2"/>
      <c r="S61" s="2"/>
      <c r="T61" s="3"/>
    </row>
    <row r="62" spans="1:20" s="16" customFormat="1" ht="18" customHeight="1" x14ac:dyDescent="0.35">
      <c r="A62" s="33"/>
      <c r="B62" s="5"/>
      <c r="C62" s="5"/>
      <c r="D62" s="5"/>
      <c r="E62" s="5"/>
      <c r="F62" s="5"/>
      <c r="G62" s="32" t="s">
        <v>9</v>
      </c>
      <c r="H62" s="214" t="str">
        <f>IF(NOT(ISBLANK(CoverSheet!$C$8)),CoverSheet!$C$8,"")</f>
        <v/>
      </c>
      <c r="I62" s="226"/>
      <c r="J62" s="6"/>
      <c r="L62" s="33"/>
      <c r="M62" s="5"/>
      <c r="N62" s="5"/>
      <c r="O62" s="5"/>
      <c r="P62" s="5"/>
      <c r="Q62" s="32" t="s">
        <v>9</v>
      </c>
      <c r="R62" s="205" t="str">
        <f>IF(NOT(ISBLANK(CoverSheet!$C$8)),CoverSheet!$C$8,"")</f>
        <v/>
      </c>
      <c r="S62" s="222"/>
      <c r="T62" s="6"/>
    </row>
    <row r="63" spans="1:20" s="16" customFormat="1" ht="18" customHeight="1" x14ac:dyDescent="0.35">
      <c r="A63" s="33"/>
      <c r="B63" s="5"/>
      <c r="C63" s="5"/>
      <c r="D63" s="5"/>
      <c r="E63" s="5"/>
      <c r="F63" s="5"/>
      <c r="G63" s="32" t="s">
        <v>20</v>
      </c>
      <c r="H63" s="214" t="str">
        <f>IF(ISNUMBER(CoverSheet!$C$12),TEXT(CoverSheet!$C$12,"_([$-1409]d mmmm yyyy;_(@")&amp;" –"&amp;TEXT(DATE(YEAR(CoverSheet!$C$12)+10,MONTH(CoverSheet!$C$12),DAY(CoverSheet!$C$12)-1),"_([$-1409]d mmmm yyyy;_(@"),"")</f>
        <v/>
      </c>
      <c r="I63" s="227"/>
      <c r="J63" s="6"/>
      <c r="L63" s="33"/>
      <c r="M63" s="5"/>
      <c r="N63" s="5"/>
      <c r="O63" s="5"/>
      <c r="P63" s="5"/>
      <c r="Q63" s="32" t="s">
        <v>20</v>
      </c>
      <c r="R63" s="214" t="str">
        <f>IF(ISNUMBER(CoverSheet!$C$12),TEXT(CoverSheet!$C$12,"_([$-1409]d mmmm yyyy;_(@")&amp;" –"&amp;TEXT(DATE(YEAR(CoverSheet!$C$12)+10,MONTH(CoverSheet!$C$12),DAY(CoverSheet!$C$12)-1),"_([$-1409]d mmmm yyyy;_(@"),"")</f>
        <v/>
      </c>
      <c r="S63" s="216"/>
      <c r="T63" s="6"/>
    </row>
    <row r="64" spans="1:20" s="132" customFormat="1" ht="18" customHeight="1" x14ac:dyDescent="0.35">
      <c r="A64" s="33"/>
      <c r="B64" s="5"/>
      <c r="C64" s="5"/>
      <c r="D64" s="5"/>
      <c r="E64" s="5"/>
      <c r="F64" s="5"/>
      <c r="G64" s="32" t="s">
        <v>438</v>
      </c>
      <c r="H64" s="223" t="str">
        <f>IF($H$4&lt;&gt;"",$H$4,"")</f>
        <v/>
      </c>
      <c r="I64" s="223"/>
      <c r="J64" s="6"/>
      <c r="L64" s="33"/>
      <c r="M64" s="5"/>
      <c r="N64" s="5"/>
      <c r="O64" s="5"/>
      <c r="P64" s="5"/>
      <c r="Q64" s="32" t="s">
        <v>438</v>
      </c>
      <c r="R64" s="223" t="str">
        <f>IF($H$4&lt;&gt;"",$H$4,"")</f>
        <v/>
      </c>
      <c r="S64" s="223"/>
      <c r="T64" s="6"/>
    </row>
    <row r="65" spans="1:20" s="16" customFormat="1" ht="16.5" customHeight="1" x14ac:dyDescent="0.35">
      <c r="A65" s="61" t="s">
        <v>441</v>
      </c>
      <c r="B65" s="5"/>
      <c r="C65" s="5"/>
      <c r="D65" s="5"/>
      <c r="E65" s="5"/>
      <c r="F65" s="5"/>
      <c r="G65" s="32"/>
      <c r="H65" s="32"/>
      <c r="I65" s="32"/>
      <c r="J65" s="6"/>
      <c r="L65" s="61" t="s">
        <v>441</v>
      </c>
      <c r="M65" s="5"/>
      <c r="N65" s="5"/>
      <c r="O65" s="5"/>
      <c r="P65" s="5"/>
      <c r="Q65" s="32"/>
      <c r="R65" s="32"/>
      <c r="S65" s="32"/>
      <c r="T65" s="6"/>
    </row>
    <row r="66" spans="1:20" s="16" customFormat="1" x14ac:dyDescent="0.2">
      <c r="A66" s="224"/>
      <c r="B66" s="225"/>
      <c r="C66" s="5"/>
      <c r="D66" s="5"/>
      <c r="E66" s="5"/>
      <c r="F66" s="5"/>
      <c r="G66" s="5"/>
      <c r="H66" s="5"/>
      <c r="I66" s="5"/>
      <c r="J66" s="6"/>
      <c r="L66" s="224"/>
      <c r="M66" s="225"/>
      <c r="N66" s="5"/>
      <c r="O66" s="5"/>
      <c r="P66" s="5"/>
      <c r="Q66" s="5"/>
      <c r="R66" s="5"/>
      <c r="S66" s="5"/>
      <c r="T66" s="6"/>
    </row>
    <row r="67" spans="1:20" s="68" customFormat="1" ht="19.5" customHeight="1" x14ac:dyDescent="0.25">
      <c r="A67" s="69" t="s">
        <v>21</v>
      </c>
      <c r="B67" s="69" t="s">
        <v>14</v>
      </c>
      <c r="C67" s="69" t="s">
        <v>22</v>
      </c>
      <c r="D67" s="69" t="s">
        <v>33</v>
      </c>
      <c r="E67" s="69" t="s">
        <v>32</v>
      </c>
      <c r="F67" s="69" t="s">
        <v>31</v>
      </c>
      <c r="G67" s="69" t="s">
        <v>28</v>
      </c>
      <c r="H67" s="69" t="s">
        <v>29</v>
      </c>
      <c r="I67" s="69" t="s">
        <v>30</v>
      </c>
      <c r="J67" s="67"/>
      <c r="L67" s="69" t="s">
        <v>21</v>
      </c>
      <c r="M67" s="69" t="s">
        <v>14</v>
      </c>
      <c r="N67" s="69" t="s">
        <v>22</v>
      </c>
      <c r="O67" s="69" t="s">
        <v>23</v>
      </c>
      <c r="P67" s="69" t="s">
        <v>24</v>
      </c>
      <c r="Q67" s="69" t="s">
        <v>25</v>
      </c>
      <c r="R67" s="69" t="s">
        <v>26</v>
      </c>
      <c r="S67" s="69" t="s">
        <v>27</v>
      </c>
      <c r="T67" s="67"/>
    </row>
    <row r="68" spans="1:20" s="76" customFormat="1" ht="182.25" customHeight="1" x14ac:dyDescent="0.25">
      <c r="A68" s="73">
        <v>64</v>
      </c>
      <c r="B68" s="74" t="s">
        <v>176</v>
      </c>
      <c r="C68" s="74" t="s">
        <v>193</v>
      </c>
      <c r="D68" s="190"/>
      <c r="E68" s="184"/>
      <c r="F68" s="184"/>
      <c r="G68" s="74" t="s">
        <v>198</v>
      </c>
      <c r="H68" s="74" t="s">
        <v>199</v>
      </c>
      <c r="I68" s="74" t="s">
        <v>200</v>
      </c>
      <c r="J68" s="75"/>
      <c r="L68" s="73">
        <v>64</v>
      </c>
      <c r="M68" s="74" t="s">
        <v>176</v>
      </c>
      <c r="N68" s="74" t="s">
        <v>193</v>
      </c>
      <c r="O68" s="74" t="s">
        <v>194</v>
      </c>
      <c r="P68" s="74" t="s">
        <v>195</v>
      </c>
      <c r="Q68" s="74" t="s">
        <v>196</v>
      </c>
      <c r="R68" s="74" t="s">
        <v>197</v>
      </c>
      <c r="S68" s="74" t="s">
        <v>39</v>
      </c>
      <c r="T68" s="75"/>
    </row>
    <row r="69" spans="1:20" s="76" customFormat="1" ht="214.5" customHeight="1" x14ac:dyDescent="0.25">
      <c r="A69" s="73">
        <v>69</v>
      </c>
      <c r="B69" s="74" t="s">
        <v>201</v>
      </c>
      <c r="C69" s="74" t="s">
        <v>202</v>
      </c>
      <c r="D69" s="190"/>
      <c r="E69" s="184"/>
      <c r="F69" s="184"/>
      <c r="G69" s="74" t="s">
        <v>207</v>
      </c>
      <c r="H69" s="74" t="s">
        <v>208</v>
      </c>
      <c r="I69" s="74" t="s">
        <v>209</v>
      </c>
      <c r="J69" s="75"/>
      <c r="L69" s="73">
        <v>69</v>
      </c>
      <c r="M69" s="74" t="s">
        <v>201</v>
      </c>
      <c r="N69" s="74" t="s">
        <v>202</v>
      </c>
      <c r="O69" s="74" t="s">
        <v>203</v>
      </c>
      <c r="P69" s="74" t="s">
        <v>204</v>
      </c>
      <c r="Q69" s="74" t="s">
        <v>205</v>
      </c>
      <c r="R69" s="74" t="s">
        <v>206</v>
      </c>
      <c r="S69" s="74" t="s">
        <v>39</v>
      </c>
      <c r="T69" s="75"/>
    </row>
    <row r="70" spans="1:20" s="76" customFormat="1" ht="150.75" customHeight="1" x14ac:dyDescent="0.25">
      <c r="A70" s="73">
        <v>79</v>
      </c>
      <c r="B70" s="74" t="s">
        <v>210</v>
      </c>
      <c r="C70" s="74" t="s">
        <v>211</v>
      </c>
      <c r="D70" s="190"/>
      <c r="E70" s="184"/>
      <c r="F70" s="184"/>
      <c r="G70" s="74" t="s">
        <v>216</v>
      </c>
      <c r="H70" s="74" t="s">
        <v>217</v>
      </c>
      <c r="I70" s="74" t="s">
        <v>218</v>
      </c>
      <c r="J70" s="75"/>
      <c r="L70" s="73">
        <v>79</v>
      </c>
      <c r="M70" s="74" t="s">
        <v>210</v>
      </c>
      <c r="N70" s="74" t="s">
        <v>211</v>
      </c>
      <c r="O70" s="74" t="s">
        <v>212</v>
      </c>
      <c r="P70" s="74" t="s">
        <v>213</v>
      </c>
      <c r="Q70" s="74" t="s">
        <v>214</v>
      </c>
      <c r="R70" s="74" t="s">
        <v>215</v>
      </c>
      <c r="S70" s="74" t="s">
        <v>39</v>
      </c>
      <c r="T70" s="75"/>
    </row>
    <row r="71" spans="1:20" s="76" customFormat="1" ht="184.5" customHeight="1" x14ac:dyDescent="0.25">
      <c r="A71" s="73">
        <v>82</v>
      </c>
      <c r="B71" s="74" t="s">
        <v>219</v>
      </c>
      <c r="C71" s="74" t="s">
        <v>220</v>
      </c>
      <c r="D71" s="190"/>
      <c r="E71" s="184"/>
      <c r="F71" s="184"/>
      <c r="G71" s="74" t="s">
        <v>225</v>
      </c>
      <c r="H71" s="74" t="s">
        <v>226</v>
      </c>
      <c r="I71" s="74" t="s">
        <v>227</v>
      </c>
      <c r="J71" s="75"/>
      <c r="L71" s="73">
        <v>82</v>
      </c>
      <c r="M71" s="74" t="s">
        <v>219</v>
      </c>
      <c r="N71" s="74" t="s">
        <v>220</v>
      </c>
      <c r="O71" s="74" t="s">
        <v>221</v>
      </c>
      <c r="P71" s="74" t="s">
        <v>222</v>
      </c>
      <c r="Q71" s="74" t="s">
        <v>223</v>
      </c>
      <c r="R71" s="74" t="s">
        <v>224</v>
      </c>
      <c r="S71" s="74" t="s">
        <v>39</v>
      </c>
      <c r="T71" s="75"/>
    </row>
    <row r="72" spans="1:20" s="76" customFormat="1" ht="236.25" customHeight="1" x14ac:dyDescent="0.25">
      <c r="A72" s="73">
        <v>88</v>
      </c>
      <c r="B72" s="74" t="s">
        <v>228</v>
      </c>
      <c r="C72" s="74" t="s">
        <v>229</v>
      </c>
      <c r="D72" s="191"/>
      <c r="E72" s="185"/>
      <c r="F72" s="185"/>
      <c r="G72" s="74" t="s">
        <v>234</v>
      </c>
      <c r="H72" s="74" t="s">
        <v>235</v>
      </c>
      <c r="I72" s="74" t="s">
        <v>236</v>
      </c>
      <c r="J72" s="77"/>
      <c r="L72" s="73">
        <v>88</v>
      </c>
      <c r="M72" s="74" t="s">
        <v>228</v>
      </c>
      <c r="N72" s="74" t="s">
        <v>229</v>
      </c>
      <c r="O72" s="74" t="s">
        <v>230</v>
      </c>
      <c r="P72" s="74" t="s">
        <v>231</v>
      </c>
      <c r="Q72" s="74" t="s">
        <v>232</v>
      </c>
      <c r="R72" s="74" t="s">
        <v>233</v>
      </c>
      <c r="S72" s="74" t="s">
        <v>39</v>
      </c>
      <c r="T72" s="77"/>
    </row>
    <row r="73" spans="1:20" s="16" customFormat="1" ht="15" customHeight="1" x14ac:dyDescent="0.2"/>
    <row r="74" spans="1:20" s="16" customFormat="1" x14ac:dyDescent="0.2">
      <c r="A74" s="1"/>
      <c r="B74" s="2"/>
      <c r="C74" s="2"/>
      <c r="D74" s="2"/>
      <c r="E74" s="2"/>
      <c r="F74" s="2"/>
      <c r="G74" s="2"/>
      <c r="H74" s="2"/>
      <c r="I74" s="2"/>
      <c r="J74" s="3"/>
      <c r="L74" s="1"/>
      <c r="M74" s="2"/>
      <c r="N74" s="2"/>
      <c r="O74" s="2"/>
      <c r="P74" s="2"/>
      <c r="Q74" s="2"/>
      <c r="R74" s="2"/>
      <c r="S74" s="2"/>
      <c r="T74" s="3"/>
    </row>
    <row r="75" spans="1:20" s="16" customFormat="1" ht="18" customHeight="1" x14ac:dyDescent="0.35">
      <c r="A75" s="33"/>
      <c r="B75" s="5"/>
      <c r="C75" s="5"/>
      <c r="D75" s="5"/>
      <c r="E75" s="5"/>
      <c r="F75" s="5"/>
      <c r="G75" s="32" t="s">
        <v>9</v>
      </c>
      <c r="H75" s="214" t="str">
        <f>IF(NOT(ISBLANK(CoverSheet!$C$8)),CoverSheet!$C$8,"")</f>
        <v/>
      </c>
      <c r="I75" s="226"/>
      <c r="J75" s="6"/>
      <c r="L75" s="33"/>
      <c r="M75" s="5"/>
      <c r="N75" s="5"/>
      <c r="O75" s="5"/>
      <c r="P75" s="5"/>
      <c r="Q75" s="32" t="s">
        <v>9</v>
      </c>
      <c r="R75" s="205" t="str">
        <f>IF(NOT(ISBLANK(CoverSheet!$C$8)),CoverSheet!$C$8,"")</f>
        <v/>
      </c>
      <c r="S75" s="222"/>
      <c r="T75" s="6"/>
    </row>
    <row r="76" spans="1:20" s="16" customFormat="1" ht="18" customHeight="1" x14ac:dyDescent="0.35">
      <c r="A76" s="33"/>
      <c r="B76" s="5"/>
      <c r="C76" s="5"/>
      <c r="D76" s="5"/>
      <c r="E76" s="5"/>
      <c r="F76" s="5"/>
      <c r="G76" s="32" t="s">
        <v>20</v>
      </c>
      <c r="H76" s="214" t="str">
        <f>IF(ISNUMBER(CoverSheet!$C$12),TEXT(CoverSheet!$C$12,"_([$-1409]d mmmm yyyy;_(@")&amp;" –"&amp;TEXT(DATE(YEAR(CoverSheet!$C$12)+10,MONTH(CoverSheet!$C$12),DAY(CoverSheet!$C$12)-1),"_([$-1409]d mmmm yyyy;_(@"),"")</f>
        <v/>
      </c>
      <c r="I76" s="227"/>
      <c r="J76" s="6"/>
      <c r="L76" s="33"/>
      <c r="M76" s="5"/>
      <c r="N76" s="5"/>
      <c r="O76" s="5"/>
      <c r="P76" s="5"/>
      <c r="Q76" s="32" t="s">
        <v>20</v>
      </c>
      <c r="R76" s="214" t="str">
        <f>IF(ISNUMBER(CoverSheet!$C$12),TEXT(CoverSheet!$C$12,"_([$-1409]d mmmm yyyy;_(@")&amp;" –"&amp;TEXT(DATE(YEAR(CoverSheet!$C$12)+10,MONTH(CoverSheet!$C$12),DAY(CoverSheet!$C$12)-1),"_([$-1409]d mmmm yyyy;_(@"),"")</f>
        <v/>
      </c>
      <c r="S76" s="216"/>
      <c r="T76" s="6"/>
    </row>
    <row r="77" spans="1:20" s="132" customFormat="1" ht="18" customHeight="1" x14ac:dyDescent="0.35">
      <c r="A77" s="33"/>
      <c r="B77" s="5"/>
      <c r="C77" s="5"/>
      <c r="D77" s="5"/>
      <c r="E77" s="5"/>
      <c r="F77" s="5"/>
      <c r="G77" s="32" t="s">
        <v>438</v>
      </c>
      <c r="H77" s="223" t="str">
        <f>IF($H$4&lt;&gt;"",$H$4,"")</f>
        <v/>
      </c>
      <c r="I77" s="223"/>
      <c r="J77" s="6"/>
      <c r="L77" s="33"/>
      <c r="M77" s="5"/>
      <c r="N77" s="5"/>
      <c r="O77" s="5"/>
      <c r="P77" s="5"/>
      <c r="Q77" s="32" t="s">
        <v>438</v>
      </c>
      <c r="R77" s="223" t="str">
        <f>IF($H$4&lt;&gt;"",$H$4,"")</f>
        <v/>
      </c>
      <c r="S77" s="223"/>
      <c r="T77" s="6"/>
    </row>
    <row r="78" spans="1:20" s="16" customFormat="1" ht="16.5" customHeight="1" x14ac:dyDescent="0.35">
      <c r="A78" s="61" t="s">
        <v>441</v>
      </c>
      <c r="B78" s="5"/>
      <c r="C78" s="5"/>
      <c r="D78" s="5"/>
      <c r="E78" s="5"/>
      <c r="F78" s="5"/>
      <c r="G78" s="32"/>
      <c r="H78" s="32"/>
      <c r="I78" s="32"/>
      <c r="J78" s="6"/>
      <c r="L78" s="61" t="s">
        <v>441</v>
      </c>
      <c r="M78" s="5"/>
      <c r="N78" s="5"/>
      <c r="O78" s="5"/>
      <c r="P78" s="5"/>
      <c r="Q78" s="32"/>
      <c r="R78" s="32"/>
      <c r="S78" s="32"/>
      <c r="T78" s="6"/>
    </row>
    <row r="79" spans="1:20" s="16" customFormat="1" x14ac:dyDescent="0.2">
      <c r="A79" s="224"/>
      <c r="B79" s="225"/>
      <c r="C79" s="5"/>
      <c r="D79" s="5"/>
      <c r="E79" s="5"/>
      <c r="F79" s="5"/>
      <c r="G79" s="5"/>
      <c r="H79" s="5"/>
      <c r="I79" s="5"/>
      <c r="J79" s="6"/>
      <c r="L79" s="224"/>
      <c r="M79" s="225"/>
      <c r="N79" s="5"/>
      <c r="O79" s="5"/>
      <c r="P79" s="5"/>
      <c r="Q79" s="5"/>
      <c r="R79" s="5"/>
      <c r="S79" s="5"/>
      <c r="T79" s="6"/>
    </row>
    <row r="80" spans="1:20" s="68" customFormat="1" ht="19.5" customHeight="1" x14ac:dyDescent="0.25">
      <c r="A80" s="69" t="s">
        <v>21</v>
      </c>
      <c r="B80" s="69" t="s">
        <v>14</v>
      </c>
      <c r="C80" s="69" t="s">
        <v>22</v>
      </c>
      <c r="D80" s="69" t="s">
        <v>33</v>
      </c>
      <c r="E80" s="69" t="s">
        <v>32</v>
      </c>
      <c r="F80" s="69" t="s">
        <v>31</v>
      </c>
      <c r="G80" s="69" t="s">
        <v>28</v>
      </c>
      <c r="H80" s="69" t="s">
        <v>29</v>
      </c>
      <c r="I80" s="69" t="s">
        <v>30</v>
      </c>
      <c r="J80" s="67"/>
      <c r="L80" s="69" t="s">
        <v>21</v>
      </c>
      <c r="M80" s="69" t="s">
        <v>14</v>
      </c>
      <c r="N80" s="69" t="s">
        <v>22</v>
      </c>
      <c r="O80" s="69" t="s">
        <v>23</v>
      </c>
      <c r="P80" s="69" t="s">
        <v>24</v>
      </c>
      <c r="Q80" s="69" t="s">
        <v>25</v>
      </c>
      <c r="R80" s="69" t="s">
        <v>26</v>
      </c>
      <c r="S80" s="69" t="s">
        <v>27</v>
      </c>
      <c r="T80" s="67"/>
    </row>
    <row r="81" spans="1:20" s="76" customFormat="1" ht="195.75" customHeight="1" x14ac:dyDescent="0.25">
      <c r="A81" s="73">
        <v>91</v>
      </c>
      <c r="B81" s="74" t="s">
        <v>228</v>
      </c>
      <c r="C81" s="74" t="s">
        <v>237</v>
      </c>
      <c r="D81" s="191"/>
      <c r="E81" s="185"/>
      <c r="F81" s="185"/>
      <c r="G81" s="74" t="s">
        <v>242</v>
      </c>
      <c r="H81" s="74" t="s">
        <v>243</v>
      </c>
      <c r="I81" s="74" t="s">
        <v>244</v>
      </c>
      <c r="J81" s="75"/>
      <c r="L81" s="73">
        <v>91</v>
      </c>
      <c r="M81" s="74" t="s">
        <v>228</v>
      </c>
      <c r="N81" s="74" t="s">
        <v>237</v>
      </c>
      <c r="O81" s="74" t="s">
        <v>238</v>
      </c>
      <c r="P81" s="74" t="s">
        <v>239</v>
      </c>
      <c r="Q81" s="74" t="s">
        <v>240</v>
      </c>
      <c r="R81" s="74" t="s">
        <v>241</v>
      </c>
      <c r="S81" s="74" t="s">
        <v>39</v>
      </c>
      <c r="T81" s="75"/>
    </row>
    <row r="82" spans="1:20" s="76" customFormat="1" ht="228.75" customHeight="1" x14ac:dyDescent="0.25">
      <c r="A82" s="73">
        <v>95</v>
      </c>
      <c r="B82" s="74" t="s">
        <v>245</v>
      </c>
      <c r="C82" s="74" t="s">
        <v>246</v>
      </c>
      <c r="D82" s="190"/>
      <c r="E82" s="184"/>
      <c r="F82" s="184"/>
      <c r="G82" s="74" t="s">
        <v>251</v>
      </c>
      <c r="H82" s="74" t="s">
        <v>252</v>
      </c>
      <c r="I82" s="74" t="s">
        <v>253</v>
      </c>
      <c r="J82" s="75"/>
      <c r="L82" s="73">
        <v>95</v>
      </c>
      <c r="M82" s="74" t="s">
        <v>245</v>
      </c>
      <c r="N82" s="74" t="s">
        <v>246</v>
      </c>
      <c r="O82" s="74" t="s">
        <v>247</v>
      </c>
      <c r="P82" s="74" t="s">
        <v>248</v>
      </c>
      <c r="Q82" s="74" t="s">
        <v>249</v>
      </c>
      <c r="R82" s="74" t="s">
        <v>250</v>
      </c>
      <c r="S82" s="74" t="s">
        <v>39</v>
      </c>
      <c r="T82" s="75"/>
    </row>
    <row r="83" spans="1:20" s="76" customFormat="1" ht="212.25" customHeight="1" x14ac:dyDescent="0.25">
      <c r="A83" s="73">
        <v>99</v>
      </c>
      <c r="B83" s="74" t="s">
        <v>254</v>
      </c>
      <c r="C83" s="74" t="s">
        <v>255</v>
      </c>
      <c r="D83" s="190"/>
      <c r="E83" s="184"/>
      <c r="F83" s="184"/>
      <c r="G83" s="74" t="s">
        <v>260</v>
      </c>
      <c r="H83" s="74" t="s">
        <v>408</v>
      </c>
      <c r="I83" s="74" t="s">
        <v>261</v>
      </c>
      <c r="J83" s="75"/>
      <c r="L83" s="73">
        <v>99</v>
      </c>
      <c r="M83" s="74" t="s">
        <v>254</v>
      </c>
      <c r="N83" s="74" t="s">
        <v>255</v>
      </c>
      <c r="O83" s="74" t="s">
        <v>256</v>
      </c>
      <c r="P83" s="74" t="s">
        <v>257</v>
      </c>
      <c r="Q83" s="74" t="s">
        <v>258</v>
      </c>
      <c r="R83" s="74" t="s">
        <v>259</v>
      </c>
      <c r="S83" s="74" t="s">
        <v>39</v>
      </c>
      <c r="T83" s="75"/>
    </row>
    <row r="84" spans="1:20" s="76" customFormat="1" ht="175.5" customHeight="1" x14ac:dyDescent="0.25">
      <c r="A84" s="73">
        <v>105</v>
      </c>
      <c r="B84" s="74" t="s">
        <v>262</v>
      </c>
      <c r="C84" s="74" t="s">
        <v>263</v>
      </c>
      <c r="D84" s="191"/>
      <c r="E84" s="185"/>
      <c r="F84" s="185"/>
      <c r="G84" s="74" t="s">
        <v>268</v>
      </c>
      <c r="H84" s="74" t="s">
        <v>269</v>
      </c>
      <c r="I84" s="74" t="s">
        <v>270</v>
      </c>
      <c r="J84" s="77"/>
      <c r="L84" s="73">
        <v>105</v>
      </c>
      <c r="M84" s="74" t="s">
        <v>262</v>
      </c>
      <c r="N84" s="74" t="s">
        <v>263</v>
      </c>
      <c r="O84" s="74" t="s">
        <v>264</v>
      </c>
      <c r="P84" s="74" t="s">
        <v>265</v>
      </c>
      <c r="Q84" s="74" t="s">
        <v>266</v>
      </c>
      <c r="R84" s="74" t="s">
        <v>267</v>
      </c>
      <c r="S84" s="74" t="s">
        <v>39</v>
      </c>
      <c r="T84" s="77"/>
    </row>
    <row r="85" spans="1:20" s="16" customFormat="1" ht="15" customHeight="1" x14ac:dyDescent="0.2"/>
    <row r="86" spans="1:20" s="16" customFormat="1" x14ac:dyDescent="0.2">
      <c r="A86" s="1"/>
      <c r="B86" s="2"/>
      <c r="C86" s="2"/>
      <c r="D86" s="2"/>
      <c r="E86" s="2"/>
      <c r="F86" s="2"/>
      <c r="G86" s="2"/>
      <c r="H86" s="2"/>
      <c r="I86" s="2"/>
      <c r="J86" s="3"/>
      <c r="L86" s="1"/>
      <c r="M86" s="2"/>
      <c r="N86" s="2"/>
      <c r="O86" s="2"/>
      <c r="P86" s="2"/>
      <c r="Q86" s="2"/>
      <c r="R86" s="2"/>
      <c r="S86" s="2"/>
      <c r="T86" s="3"/>
    </row>
    <row r="87" spans="1:20" s="16" customFormat="1" ht="18" customHeight="1" x14ac:dyDescent="0.35">
      <c r="A87" s="33"/>
      <c r="B87" s="5"/>
      <c r="C87" s="5"/>
      <c r="D87" s="5"/>
      <c r="E87" s="5"/>
      <c r="F87" s="5"/>
      <c r="G87" s="32" t="s">
        <v>9</v>
      </c>
      <c r="H87" s="214" t="str">
        <f>IF(NOT(ISBLANK(CoverSheet!$C$8)),CoverSheet!$C$8,"")</f>
        <v/>
      </c>
      <c r="I87" s="226"/>
      <c r="J87" s="6"/>
      <c r="L87" s="33"/>
      <c r="M87" s="5"/>
      <c r="N87" s="5"/>
      <c r="O87" s="5"/>
      <c r="P87" s="5"/>
      <c r="Q87" s="32" t="s">
        <v>9</v>
      </c>
      <c r="R87" s="205" t="str">
        <f>IF(NOT(ISBLANK(CoverSheet!$C$8)),CoverSheet!$C$8,"")</f>
        <v/>
      </c>
      <c r="S87" s="222"/>
      <c r="T87" s="6"/>
    </row>
    <row r="88" spans="1:20" s="16" customFormat="1" ht="18" customHeight="1" x14ac:dyDescent="0.35">
      <c r="A88" s="33"/>
      <c r="B88" s="5"/>
      <c r="C88" s="5"/>
      <c r="D88" s="5"/>
      <c r="E88" s="5"/>
      <c r="F88" s="5"/>
      <c r="G88" s="32" t="s">
        <v>20</v>
      </c>
      <c r="H88" s="214" t="str">
        <f>IF(ISNUMBER(CoverSheet!$C$12),TEXT(CoverSheet!$C$12,"_([$-1409]d mmmm yyyy;_(@")&amp;" –"&amp;TEXT(DATE(YEAR(CoverSheet!$C$12)+10,MONTH(CoverSheet!$C$12),DAY(CoverSheet!$C$12)-1),"_([$-1409]d mmmm yyyy;_(@"),"")</f>
        <v/>
      </c>
      <c r="I88" s="227"/>
      <c r="J88" s="6"/>
      <c r="L88" s="33"/>
      <c r="M88" s="5"/>
      <c r="N88" s="5"/>
      <c r="O88" s="5"/>
      <c r="P88" s="5"/>
      <c r="Q88" s="32" t="s">
        <v>20</v>
      </c>
      <c r="R88" s="214" t="str">
        <f>IF(ISNUMBER(CoverSheet!$C$12),TEXT(CoverSheet!$C$12,"_([$-1409]d mmmm yyyy;_(@")&amp;" –"&amp;TEXT(DATE(YEAR(CoverSheet!$C$12)+10,MONTH(CoverSheet!$C$12),DAY(CoverSheet!$C$12)-1),"_([$-1409]d mmmm yyyy;_(@"),"")</f>
        <v/>
      </c>
      <c r="S88" s="216"/>
      <c r="T88" s="6"/>
    </row>
    <row r="89" spans="1:20" s="132" customFormat="1" ht="18" customHeight="1" x14ac:dyDescent="0.35">
      <c r="A89" s="33"/>
      <c r="B89" s="5"/>
      <c r="C89" s="5"/>
      <c r="D89" s="5"/>
      <c r="E89" s="5"/>
      <c r="F89" s="5"/>
      <c r="G89" s="32" t="s">
        <v>438</v>
      </c>
      <c r="H89" s="223" t="str">
        <f>IF($H$4&lt;&gt;"",$H$4,"")</f>
        <v/>
      </c>
      <c r="I89" s="223"/>
      <c r="J89" s="6"/>
      <c r="L89" s="33"/>
      <c r="M89" s="5"/>
      <c r="N89" s="5"/>
      <c r="O89" s="5"/>
      <c r="P89" s="5"/>
      <c r="Q89" s="32" t="s">
        <v>438</v>
      </c>
      <c r="R89" s="223" t="str">
        <f>IF($H$4&lt;&gt;"",$H$4,"")</f>
        <v/>
      </c>
      <c r="S89" s="223"/>
      <c r="T89" s="6"/>
    </row>
    <row r="90" spans="1:20" s="16" customFormat="1" ht="16.5" customHeight="1" x14ac:dyDescent="0.35">
      <c r="A90" s="61" t="s">
        <v>441</v>
      </c>
      <c r="B90" s="5"/>
      <c r="C90" s="5"/>
      <c r="D90" s="5"/>
      <c r="E90" s="5"/>
      <c r="F90" s="5"/>
      <c r="G90" s="32"/>
      <c r="H90" s="32"/>
      <c r="I90" s="32"/>
      <c r="J90" s="6"/>
      <c r="L90" s="61" t="s">
        <v>441</v>
      </c>
      <c r="M90" s="5"/>
      <c r="N90" s="5"/>
      <c r="O90" s="5"/>
      <c r="P90" s="5"/>
      <c r="Q90" s="32"/>
      <c r="R90" s="32"/>
      <c r="S90" s="32"/>
      <c r="T90" s="6"/>
    </row>
    <row r="91" spans="1:20" s="16" customFormat="1" x14ac:dyDescent="0.2">
      <c r="A91" s="224"/>
      <c r="B91" s="225"/>
      <c r="C91" s="5"/>
      <c r="D91" s="5"/>
      <c r="E91" s="5"/>
      <c r="F91" s="5"/>
      <c r="G91" s="5"/>
      <c r="H91" s="5"/>
      <c r="I91" s="5"/>
      <c r="J91" s="6"/>
      <c r="L91" s="224"/>
      <c r="M91" s="225"/>
      <c r="N91" s="5"/>
      <c r="O91" s="5"/>
      <c r="P91" s="5"/>
      <c r="Q91" s="5"/>
      <c r="R91" s="5"/>
      <c r="S91" s="5"/>
      <c r="T91" s="6"/>
    </row>
    <row r="92" spans="1:20" s="68" customFormat="1" ht="19.5" customHeight="1" x14ac:dyDescent="0.25">
      <c r="A92" s="69" t="s">
        <v>21</v>
      </c>
      <c r="B92" s="69" t="s">
        <v>14</v>
      </c>
      <c r="C92" s="69" t="s">
        <v>22</v>
      </c>
      <c r="D92" s="69" t="s">
        <v>33</v>
      </c>
      <c r="E92" s="69" t="s">
        <v>32</v>
      </c>
      <c r="F92" s="69" t="s">
        <v>31</v>
      </c>
      <c r="G92" s="69" t="s">
        <v>28</v>
      </c>
      <c r="H92" s="69" t="s">
        <v>29</v>
      </c>
      <c r="I92" s="69" t="s">
        <v>30</v>
      </c>
      <c r="J92" s="67"/>
      <c r="L92" s="69" t="s">
        <v>21</v>
      </c>
      <c r="M92" s="69" t="s">
        <v>14</v>
      </c>
      <c r="N92" s="69" t="s">
        <v>22</v>
      </c>
      <c r="O92" s="69" t="s">
        <v>23</v>
      </c>
      <c r="P92" s="69" t="s">
        <v>24</v>
      </c>
      <c r="Q92" s="69" t="s">
        <v>25</v>
      </c>
      <c r="R92" s="69" t="s">
        <v>26</v>
      </c>
      <c r="S92" s="69" t="s">
        <v>27</v>
      </c>
      <c r="T92" s="67"/>
    </row>
    <row r="93" spans="1:20" s="76" customFormat="1" ht="240.75" customHeight="1" x14ac:dyDescent="0.25">
      <c r="A93" s="73">
        <v>109</v>
      </c>
      <c r="B93" s="74" t="s">
        <v>271</v>
      </c>
      <c r="C93" s="74" t="s">
        <v>272</v>
      </c>
      <c r="D93" s="190"/>
      <c r="E93" s="184"/>
      <c r="F93" s="184"/>
      <c r="G93" s="74" t="s">
        <v>277</v>
      </c>
      <c r="H93" s="74" t="s">
        <v>278</v>
      </c>
      <c r="I93" s="74" t="s">
        <v>279</v>
      </c>
      <c r="J93" s="75"/>
      <c r="L93" s="73">
        <v>109</v>
      </c>
      <c r="M93" s="74" t="s">
        <v>271</v>
      </c>
      <c r="N93" s="74" t="s">
        <v>272</v>
      </c>
      <c r="O93" s="74" t="s">
        <v>273</v>
      </c>
      <c r="P93" s="74" t="s">
        <v>274</v>
      </c>
      <c r="Q93" s="74" t="s">
        <v>275</v>
      </c>
      <c r="R93" s="74" t="s">
        <v>276</v>
      </c>
      <c r="S93" s="74" t="s">
        <v>39</v>
      </c>
      <c r="T93" s="75"/>
    </row>
    <row r="94" spans="1:20" s="76" customFormat="1" ht="224.25" customHeight="1" x14ac:dyDescent="0.25">
      <c r="A94" s="73">
        <v>113</v>
      </c>
      <c r="B94" s="74" t="s">
        <v>280</v>
      </c>
      <c r="C94" s="74" t="s">
        <v>281</v>
      </c>
      <c r="D94" s="190"/>
      <c r="E94" s="184"/>
      <c r="F94" s="184"/>
      <c r="G94" s="74" t="s">
        <v>286</v>
      </c>
      <c r="H94" s="74" t="s">
        <v>287</v>
      </c>
      <c r="I94" s="74" t="s">
        <v>288</v>
      </c>
      <c r="J94" s="75"/>
      <c r="L94" s="73">
        <v>113</v>
      </c>
      <c r="M94" s="74" t="s">
        <v>280</v>
      </c>
      <c r="N94" s="74" t="s">
        <v>281</v>
      </c>
      <c r="O94" s="74" t="s">
        <v>282</v>
      </c>
      <c r="P94" s="74" t="s">
        <v>283</v>
      </c>
      <c r="Q94" s="74" t="s">
        <v>284</v>
      </c>
      <c r="R94" s="74" t="s">
        <v>285</v>
      </c>
      <c r="S94" s="74" t="s">
        <v>39</v>
      </c>
      <c r="T94" s="75"/>
    </row>
    <row r="95" spans="1:20" s="76" customFormat="1" ht="275.25" customHeight="1" x14ac:dyDescent="0.25">
      <c r="A95" s="73">
        <v>115</v>
      </c>
      <c r="B95" s="74" t="s">
        <v>280</v>
      </c>
      <c r="C95" s="74" t="s">
        <v>289</v>
      </c>
      <c r="D95" s="191"/>
      <c r="E95" s="185"/>
      <c r="F95" s="185"/>
      <c r="G95" s="74" t="s">
        <v>294</v>
      </c>
      <c r="H95" s="74" t="s">
        <v>295</v>
      </c>
      <c r="I95" s="74" t="s">
        <v>296</v>
      </c>
      <c r="J95" s="75"/>
      <c r="L95" s="73">
        <v>115</v>
      </c>
      <c r="M95" s="74" t="s">
        <v>280</v>
      </c>
      <c r="N95" s="74" t="s">
        <v>289</v>
      </c>
      <c r="O95" s="74" t="s">
        <v>290</v>
      </c>
      <c r="P95" s="74" t="s">
        <v>291</v>
      </c>
      <c r="Q95" s="74" t="s">
        <v>292</v>
      </c>
      <c r="R95" s="74" t="s">
        <v>293</v>
      </c>
      <c r="S95" s="74" t="s">
        <v>39</v>
      </c>
      <c r="T95" s="75"/>
    </row>
    <row r="96" spans="1:20" ht="15" customHeight="1" x14ac:dyDescent="0.25">
      <c r="A96" s="71"/>
      <c r="B96" s="72"/>
      <c r="C96" s="72"/>
      <c r="D96" s="72"/>
      <c r="E96" s="72"/>
      <c r="F96" s="72"/>
      <c r="G96" s="72"/>
      <c r="H96" s="72"/>
      <c r="I96" s="72"/>
      <c r="J96" s="70"/>
      <c r="L96" s="71"/>
      <c r="M96" s="72"/>
      <c r="N96" s="72"/>
      <c r="O96" s="72"/>
      <c r="P96" s="72"/>
      <c r="Q96" s="72"/>
      <c r="R96" s="72"/>
      <c r="S96" s="72"/>
      <c r="T96" s="70"/>
    </row>
    <row r="97" spans="1:20" ht="15" customHeight="1" x14ac:dyDescent="0.2">
      <c r="A97" s="16"/>
      <c r="B97" s="16"/>
      <c r="C97" s="16"/>
      <c r="D97" s="16"/>
      <c r="E97" s="16"/>
      <c r="F97" s="16"/>
      <c r="G97" s="16"/>
      <c r="H97" s="16"/>
      <c r="I97" s="16"/>
      <c r="O97" s="16"/>
      <c r="P97" s="16"/>
      <c r="Q97" s="16"/>
      <c r="R97" s="16"/>
      <c r="S97" s="16"/>
      <c r="T97" s="16"/>
    </row>
    <row r="98" spans="1:20" ht="15" customHeight="1" x14ac:dyDescent="0.2">
      <c r="A98" s="16"/>
      <c r="B98" s="16"/>
      <c r="C98" s="16"/>
      <c r="D98" s="16"/>
      <c r="E98" s="16"/>
      <c r="F98" s="16"/>
      <c r="G98" s="16"/>
      <c r="H98" s="16"/>
      <c r="I98" s="16"/>
      <c r="O98" s="16"/>
      <c r="P98" s="16"/>
      <c r="Q98" s="16"/>
      <c r="R98" s="16"/>
      <c r="S98" s="16"/>
      <c r="T98" s="16"/>
    </row>
    <row r="99" spans="1:20" ht="15" customHeight="1" x14ac:dyDescent="0.2"/>
    <row r="100" spans="1:20" ht="15" customHeight="1" x14ac:dyDescent="0.2"/>
    <row r="101" spans="1:20" ht="15" customHeight="1" x14ac:dyDescent="0.2"/>
    <row r="102" spans="1:20" ht="15" customHeight="1" x14ac:dyDescent="0.2"/>
    <row r="103" spans="1:20" ht="15" customHeight="1" x14ac:dyDescent="0.2"/>
    <row r="104" spans="1:20" ht="15" customHeight="1" x14ac:dyDescent="0.2"/>
    <row r="105" spans="1:20" ht="15" customHeight="1" x14ac:dyDescent="0.2"/>
    <row r="106" spans="1:20" ht="15" customHeight="1" x14ac:dyDescent="0.2"/>
    <row r="107" spans="1:20" ht="15" customHeight="1" x14ac:dyDescent="0.2"/>
    <row r="108" spans="1:20" ht="15" customHeight="1" x14ac:dyDescent="0.2"/>
    <row r="109" spans="1:20" ht="15" customHeight="1" x14ac:dyDescent="0.2"/>
    <row r="110" spans="1:20" ht="15" customHeight="1" x14ac:dyDescent="0.2"/>
    <row r="111" spans="1:20" ht="15" customHeight="1" x14ac:dyDescent="0.2"/>
    <row r="112" spans="1:20"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sheetData>
  <sheetProtection sheet="1" objects="1" scenarios="1"/>
  <customSheetViews>
    <customSheetView guid="{63EE1149-38E3-45FD-A757-4655A3261696}" scale="80" showPageBreaks="1" showGridLines="0" printArea="1">
      <selection activeCell="A3" sqref="A3"/>
      <colBreaks count="1" manualBreakCount="1">
        <brk id="15" max="1048575" man="1"/>
      </colBreaks>
      <pageMargins left="0.70866141732283472" right="0.70866141732283472" top="0.74803149606299213" bottom="0.74803149606299213" header="0.31496062992125984" footer="0.31496062992125984"/>
      <pageSetup paperSize="9" scale="25" orientation="landscape" r:id="rId1"/>
    </customSheetView>
    <customSheetView guid="{050FE390-FCBA-423A-A57A-07214A914FBA}" scale="80" showPageBreaks="1" showGridLines="0" printArea="1">
      <selection activeCell="E14" sqref="E14"/>
      <colBreaks count="1" manualBreakCount="1">
        <brk id="15" max="1048575" man="1"/>
      </colBreaks>
      <pageMargins left="0.70866141732283472" right="0.70866141732283472" top="0.74803149606299213" bottom="0.74803149606299213" header="0.31496062992125984" footer="0.31496062992125984"/>
      <pageSetup paperSize="9" scale="25" orientation="landscape" r:id="rId2"/>
    </customSheetView>
  </customSheetViews>
  <mergeCells count="65">
    <mergeCell ref="A31:B31"/>
    <mergeCell ref="H17:I17"/>
    <mergeCell ref="H29:I29"/>
    <mergeCell ref="H52:I52"/>
    <mergeCell ref="H39:I39"/>
    <mergeCell ref="H40:I40"/>
    <mergeCell ref="H50:I50"/>
    <mergeCell ref="L43:M43"/>
    <mergeCell ref="H64:I64"/>
    <mergeCell ref="H88:I88"/>
    <mergeCell ref="A91:B91"/>
    <mergeCell ref="L91:M91"/>
    <mergeCell ref="H89:I89"/>
    <mergeCell ref="L79:M79"/>
    <mergeCell ref="H87:I87"/>
    <mergeCell ref="H62:I62"/>
    <mergeCell ref="H77:I77"/>
    <mergeCell ref="H75:I75"/>
    <mergeCell ref="H76:I76"/>
    <mergeCell ref="H63:I63"/>
    <mergeCell ref="L66:M66"/>
    <mergeCell ref="H2:I2"/>
    <mergeCell ref="H3:I3"/>
    <mergeCell ref="A6:F6"/>
    <mergeCell ref="A43:B43"/>
    <mergeCell ref="A79:B79"/>
    <mergeCell ref="A66:B66"/>
    <mergeCell ref="H51:I51"/>
    <mergeCell ref="A54:B54"/>
    <mergeCell ref="H41:I41"/>
    <mergeCell ref="H4:I4"/>
    <mergeCell ref="A7:B7"/>
    <mergeCell ref="H15:I15"/>
    <mergeCell ref="H16:I16"/>
    <mergeCell ref="A19:B19"/>
    <mergeCell ref="H27:I27"/>
    <mergeCell ref="H28:I28"/>
    <mergeCell ref="L31:M31"/>
    <mergeCell ref="L54:M54"/>
    <mergeCell ref="R2:S2"/>
    <mergeCell ref="R3:S3"/>
    <mergeCell ref="R15:S15"/>
    <mergeCell ref="R16:S16"/>
    <mergeCell ref="R41:S41"/>
    <mergeCell ref="R27:S27"/>
    <mergeCell ref="R28:S28"/>
    <mergeCell ref="R39:S39"/>
    <mergeCell ref="R40:S40"/>
    <mergeCell ref="R4:S4"/>
    <mergeCell ref="R17:S17"/>
    <mergeCell ref="R29:S29"/>
    <mergeCell ref="L7:M7"/>
    <mergeCell ref="L19:M19"/>
    <mergeCell ref="R87:S87"/>
    <mergeCell ref="R88:S88"/>
    <mergeCell ref="R89:S89"/>
    <mergeCell ref="R50:S50"/>
    <mergeCell ref="R51:S51"/>
    <mergeCell ref="R62:S62"/>
    <mergeCell ref="R63:S63"/>
    <mergeCell ref="R75:S75"/>
    <mergeCell ref="R76:S76"/>
    <mergeCell ref="R52:S52"/>
    <mergeCell ref="R64:S64"/>
    <mergeCell ref="R77:S77"/>
  </mergeCells>
  <pageMargins left="0.7" right="0.7" top="0.75" bottom="0.75" header="0.3" footer="0.3"/>
  <pageSetup paperSize="9" scale="43" orientation="landscape" r:id="rId3"/>
  <headerFooter>
    <oddHeader>&amp;C &amp;"+,Regular"Commerce Commission Information Disclosure Template</oddHeader>
    <oddFooter>&amp;L&amp;"+,Regular" &amp;P&amp;C&amp;"+,Regular" &amp;F&amp;R&amp;"+,Regular" &amp;A</oddFooter>
  </headerFooter>
  <rowBreaks count="7" manualBreakCount="7">
    <brk id="13" max="14" man="1"/>
    <brk id="24" max="9" man="1"/>
    <brk id="36" max="22" man="1"/>
    <brk id="48" max="14" man="1"/>
    <brk id="60" max="14" man="1"/>
    <brk id="72" max="22" man="1"/>
    <brk id="84" max="22" man="1"/>
  </rowBreaks>
  <colBreaks count="2" manualBreakCount="2">
    <brk id="10" max="86" man="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CoverSheet</vt:lpstr>
      <vt:lpstr>TOC</vt:lpstr>
      <vt:lpstr>Guidelines</vt:lpstr>
      <vt:lpstr>S11a.Capex Forecast</vt:lpstr>
      <vt:lpstr>S11b.Opex Forecast</vt:lpstr>
      <vt:lpstr>S12a.Asset Condition</vt:lpstr>
      <vt:lpstr>S12b.Demand Forecast</vt:lpstr>
      <vt:lpstr>S13.AMMAT</vt:lpstr>
      <vt:lpstr>CoverSheet!Print_Area</vt:lpstr>
      <vt:lpstr>Guidelines!Print_Area</vt:lpstr>
      <vt:lpstr>'S11a.Capex Forecast'!Print_Area</vt:lpstr>
      <vt:lpstr>'S11b.Opex Forecast'!Print_Area</vt:lpstr>
      <vt:lpstr>'S12a.Asset Condition'!Print_Area</vt:lpstr>
      <vt:lpstr>'S12b.Demand Forecast'!Print_Area</vt:lpstr>
      <vt:lpstr>S13.AMMAT!Print_Area</vt:lpstr>
      <vt:lpstr>TOC!Print_Area</vt:lpstr>
      <vt:lpstr>'S11a.Capex Forecast'!Print_Titles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GTB Information Disclosure Templates Draft 31 May</dc:title>
  <dc:creator>ComCom</dc:creator>
  <cp:lastModifiedBy>Leighton Wong</cp:lastModifiedBy>
  <cp:lastPrinted>2014-02-26T22:17:12Z</cp:lastPrinted>
  <dcterms:created xsi:type="dcterms:W3CDTF">2010-01-15T02:39:26Z</dcterms:created>
  <dcterms:modified xsi:type="dcterms:W3CDTF">2014-02-26T23:12:29Z</dcterms:modified>
</cp:coreProperties>
</file>