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filterPrivacy="1" codeName="ThisWorkbook"/>
  <xr:revisionPtr revIDLastSave="261" documentId="8_{544099B1-1C64-4494-B92D-C55FCD628F17}" xr6:coauthVersionLast="47" xr6:coauthVersionMax="47" xr10:uidLastSave="{373411D6-25CA-4BAC-BAF7-68819DA9FEBE}"/>
  <bookViews>
    <workbookView xWindow="-120" yWindow="-120" windowWidth="29040" windowHeight="15840" tabRatio="621" xr2:uid="{00000000-000D-0000-FFFF-FFFF00000000}"/>
  </bookViews>
  <sheets>
    <sheet name="CoverSheet" sheetId="100" r:id="rId1"/>
    <sheet name="TOC" sheetId="4" r:id="rId2"/>
    <sheet name="Instructions" sheetId="101" r:id="rId3"/>
    <sheet name="S11a.Capex Forecast" sheetId="44" r:id="rId4"/>
    <sheet name="S11b.Opex Forecast" sheetId="102" r:id="rId5"/>
    <sheet name="S12a.Asset Condition" sheetId="75" r:id="rId6"/>
    <sheet name="S12b.Capacity Forecast" sheetId="56" r:id="rId7"/>
    <sheet name="S12c.Demand Forecast" sheetId="99" r:id="rId8"/>
    <sheet name="S12d.Reliability Forecast" sheetId="91" r:id="rId9"/>
    <sheet name="S13.AMMAT" sheetId="58" r:id="rId10"/>
  </sheets>
  <definedNames>
    <definedName name="dd_accuracy" localSheetId="0">#REF!</definedName>
    <definedName name="dd_accuracy" localSheetId="2">#REF!</definedName>
    <definedName name="dd_accuracy" localSheetId="4">'S11b.Opex Forecast'!#REF!</definedName>
    <definedName name="dd_accuracy">#REF!</definedName>
    <definedName name="dd_AssetCategory" localSheetId="0">#REF!</definedName>
    <definedName name="dd_AssetCategory" localSheetId="2">#REF!</definedName>
    <definedName name="dd_AssetCategory">#REF!</definedName>
    <definedName name="dd_Basis">#REF!</definedName>
    <definedName name="dd_CapacityConstraint" localSheetId="4">'S11b.Opex Forecast'!#REF!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Instructions!$A$1:$C$26</definedName>
    <definedName name="_xlnm.Print_Area" localSheetId="3">'S11a.Capex Forecast'!$A$1:$S$193</definedName>
    <definedName name="_xlnm.Print_Area" localSheetId="4">'S11b.Opex Forecast'!$A$1:$T$57</definedName>
    <definedName name="_xlnm.Print_Area" localSheetId="6">'S12b.Capacity Forecast'!$A$1:$AG$31</definedName>
    <definedName name="_xlnm.Print_Area" localSheetId="7">'S12c.Demand Forecast'!$A$1:$N$44</definedName>
    <definedName name="_xlnm.Print_Area" localSheetId="9">'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8">'S12d.Reliability Forecast'!$1:$6</definedName>
    <definedName name="_xlnm.Print_Titles" localSheetId="9">'S13.AMMAT'!$1:$6</definedName>
    <definedName name="Z_21F2E024_704F_4E93_AC63_213755ECFFE0_.wvu.PrintArea" localSheetId="0" hidden="1">CoverSheet!$A$1:$D$17</definedName>
    <definedName name="Z_21F2E024_704F_4E93_AC63_213755ECFFE0_.wvu.PrintArea" localSheetId="2" hidden="1">Instructions!$A$1:$C$26</definedName>
    <definedName name="Z_21F2E024_704F_4E93_AC63_213755ECFFE0_.wvu.PrintArea" localSheetId="3" hidden="1">'S11a.Capex Forecast'!$A$1:$S$193</definedName>
    <definedName name="Z_21F2E024_704F_4E93_AC63_213755ECFFE0_.wvu.PrintArea" localSheetId="4" hidden="1">'S11b.Opex Forecast'!$A$1:$T$57</definedName>
    <definedName name="Z_21F2E024_704F_4E93_AC63_213755ECFFE0_.wvu.PrintArea" localSheetId="5" hidden="1">'S12a.Asset Condition'!$A$1:$O$65</definedName>
    <definedName name="Z_21F2E024_704F_4E93_AC63_213755ECFFE0_.wvu.PrintArea" localSheetId="6" hidden="1">'S12b.Capacity Forecast'!$A$1:$AG$31</definedName>
    <definedName name="Z_21F2E024_704F_4E93_AC63_213755ECFFE0_.wvu.PrintArea" localSheetId="7" hidden="1">'S12c.Demand Forecast'!$A$1:$N$44</definedName>
    <definedName name="Z_21F2E024_704F_4E93_AC63_213755ECFFE0_.wvu.PrintArea" localSheetId="9" hidden="1">'S13.AMMAT'!$A$1:$T$95</definedName>
    <definedName name="Z_21F2E024_704F_4E93_AC63_213755ECFFE0_.wvu.PrintArea" localSheetId="1" hidden="1">TOC!$A$1:$D$16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0" i="56" l="1"/>
  <c r="J11" i="56"/>
  <c r="J12" i="56"/>
  <c r="J13" i="56"/>
  <c r="J14" i="56"/>
  <c r="J15" i="56"/>
  <c r="J16" i="56"/>
  <c r="J17" i="56"/>
  <c r="J18" i="56"/>
  <c r="J19" i="56"/>
  <c r="J20" i="56"/>
  <c r="J21" i="56"/>
  <c r="J22" i="56"/>
  <c r="J23" i="56"/>
  <c r="J24" i="56"/>
  <c r="J25" i="56"/>
  <c r="J26" i="56"/>
  <c r="J27" i="56"/>
  <c r="J28" i="56"/>
  <c r="J29" i="56"/>
  <c r="R52" i="102" l="1"/>
  <c r="I51" i="102"/>
  <c r="S31" i="102"/>
  <c r="K32" i="102"/>
  <c r="K31" i="102"/>
  <c r="I31" i="102"/>
  <c r="J31" i="102"/>
  <c r="L31" i="102"/>
  <c r="L52" i="102" s="1"/>
  <c r="M31" i="102"/>
  <c r="N31" i="102"/>
  <c r="O31" i="102"/>
  <c r="P31" i="102"/>
  <c r="Q31" i="102"/>
  <c r="R31" i="102"/>
  <c r="H42" i="102"/>
  <c r="I42" i="102"/>
  <c r="J42" i="102"/>
  <c r="K42" i="102"/>
  <c r="L42" i="102"/>
  <c r="M42" i="102"/>
  <c r="N42" i="102"/>
  <c r="O42" i="102"/>
  <c r="P42" i="102"/>
  <c r="Q42" i="102"/>
  <c r="R42" i="102"/>
  <c r="S42" i="102"/>
  <c r="I44" i="102"/>
  <c r="J44" i="102"/>
  <c r="K44" i="102"/>
  <c r="L44" i="102"/>
  <c r="M44" i="102"/>
  <c r="N44" i="102"/>
  <c r="O44" i="102"/>
  <c r="P44" i="102"/>
  <c r="Q44" i="102"/>
  <c r="R44" i="102"/>
  <c r="S44" i="102"/>
  <c r="I45" i="102"/>
  <c r="J45" i="102"/>
  <c r="K45" i="102"/>
  <c r="L45" i="102"/>
  <c r="M45" i="102"/>
  <c r="N45" i="102"/>
  <c r="O45" i="102"/>
  <c r="P45" i="102"/>
  <c r="Q45" i="102"/>
  <c r="R45" i="102"/>
  <c r="S45" i="102"/>
  <c r="I46" i="102"/>
  <c r="J46" i="102"/>
  <c r="K46" i="102"/>
  <c r="L46" i="102"/>
  <c r="M46" i="102"/>
  <c r="N46" i="102"/>
  <c r="O46" i="102"/>
  <c r="P46" i="102"/>
  <c r="Q46" i="102"/>
  <c r="R46" i="102"/>
  <c r="S46" i="102"/>
  <c r="I47" i="102"/>
  <c r="J47" i="102"/>
  <c r="K47" i="102"/>
  <c r="L47" i="102"/>
  <c r="M47" i="102"/>
  <c r="N47" i="102"/>
  <c r="O47" i="102"/>
  <c r="P47" i="102"/>
  <c r="Q47" i="102"/>
  <c r="R47" i="102"/>
  <c r="S47" i="102"/>
  <c r="I49" i="102"/>
  <c r="J49" i="102"/>
  <c r="K49" i="102"/>
  <c r="L49" i="102"/>
  <c r="M49" i="102"/>
  <c r="N49" i="102"/>
  <c r="O49" i="102"/>
  <c r="P49" i="102"/>
  <c r="Q49" i="102"/>
  <c r="R49" i="102"/>
  <c r="S49" i="102"/>
  <c r="I50" i="102"/>
  <c r="J50" i="102"/>
  <c r="K50" i="102"/>
  <c r="L50" i="102"/>
  <c r="M50" i="102"/>
  <c r="N50" i="102"/>
  <c r="O50" i="102"/>
  <c r="P50" i="102"/>
  <c r="Q50" i="102"/>
  <c r="R50" i="102"/>
  <c r="S50" i="102"/>
  <c r="J51" i="102"/>
  <c r="K51" i="102"/>
  <c r="L51" i="102"/>
  <c r="M51" i="102"/>
  <c r="N51" i="102"/>
  <c r="O51" i="102"/>
  <c r="P51" i="102"/>
  <c r="Q51" i="102"/>
  <c r="R51" i="102"/>
  <c r="S51" i="102"/>
  <c r="Q2" i="102"/>
  <c r="Q3" i="102"/>
  <c r="H8" i="102"/>
  <c r="I8" i="102"/>
  <c r="J8" i="102"/>
  <c r="K8" i="102"/>
  <c r="L8" i="102"/>
  <c r="M8" i="102"/>
  <c r="N8" i="102"/>
  <c r="O8" i="102"/>
  <c r="P8" i="102"/>
  <c r="Q8" i="102"/>
  <c r="R8" i="102"/>
  <c r="S8" i="102"/>
  <c r="I14" i="102"/>
  <c r="J14" i="102"/>
  <c r="K14" i="102"/>
  <c r="K48" i="102" s="1"/>
  <c r="L14" i="102"/>
  <c r="L48" i="102" s="1"/>
  <c r="M14" i="102"/>
  <c r="M19" i="102" s="1"/>
  <c r="N14" i="102"/>
  <c r="N19" i="102" s="1"/>
  <c r="O14" i="102"/>
  <c r="P14" i="102"/>
  <c r="Q14" i="102"/>
  <c r="R14" i="102"/>
  <c r="S14" i="102"/>
  <c r="S48" i="102" s="1"/>
  <c r="I18" i="102"/>
  <c r="J18" i="102"/>
  <c r="J52" i="102" s="1"/>
  <c r="K18" i="102"/>
  <c r="K52" i="102" s="1"/>
  <c r="L18" i="102"/>
  <c r="M18" i="102"/>
  <c r="M52" i="102" s="1"/>
  <c r="N18" i="102"/>
  <c r="O18" i="102"/>
  <c r="O52" i="102" s="1"/>
  <c r="P18" i="102"/>
  <c r="Q18" i="102"/>
  <c r="Q52" i="102" s="1"/>
  <c r="R18" i="102"/>
  <c r="S18" i="102"/>
  <c r="S52" i="102" s="1"/>
  <c r="H21" i="102"/>
  <c r="I21" i="102"/>
  <c r="J21" i="102"/>
  <c r="K21" i="102"/>
  <c r="L21" i="102"/>
  <c r="M21" i="102"/>
  <c r="N21" i="102"/>
  <c r="O21" i="102"/>
  <c r="P21" i="102"/>
  <c r="Q21" i="102"/>
  <c r="R21" i="102"/>
  <c r="S21" i="102"/>
  <c r="I27" i="102"/>
  <c r="J27" i="102"/>
  <c r="J32" i="102" s="1"/>
  <c r="K27" i="102"/>
  <c r="L27" i="102"/>
  <c r="M27" i="102"/>
  <c r="M32" i="102" s="1"/>
  <c r="N27" i="102"/>
  <c r="O27" i="102"/>
  <c r="O32" i="102" s="1"/>
  <c r="P27" i="102"/>
  <c r="Q27" i="102"/>
  <c r="Q32" i="102" s="1"/>
  <c r="R27" i="102"/>
  <c r="R32" i="102" s="1"/>
  <c r="S27" i="102"/>
  <c r="I52" i="102" l="1"/>
  <c r="I32" i="102"/>
  <c r="N52" i="102"/>
  <c r="K53" i="102"/>
  <c r="P52" i="102"/>
  <c r="J19" i="102"/>
  <c r="Q48" i="102"/>
  <c r="I48" i="102"/>
  <c r="S53" i="102"/>
  <c r="R19" i="102"/>
  <c r="S32" i="102"/>
  <c r="L53" i="102"/>
  <c r="N32" i="102"/>
  <c r="O48" i="102"/>
  <c r="N48" i="102"/>
  <c r="N53" i="102" s="1"/>
  <c r="L32" i="102"/>
  <c r="P19" i="102"/>
  <c r="L19" i="102"/>
  <c r="P32" i="102"/>
  <c r="M48" i="102"/>
  <c r="O53" i="102"/>
  <c r="Q53" i="102"/>
  <c r="M53" i="102"/>
  <c r="R48" i="102"/>
  <c r="R53" i="102" s="1"/>
  <c r="S19" i="102"/>
  <c r="K19" i="102"/>
  <c r="P48" i="102"/>
  <c r="P53" i="102" s="1"/>
  <c r="Q19" i="102"/>
  <c r="I19" i="102"/>
  <c r="J48" i="102"/>
  <c r="J53" i="102" s="1"/>
  <c r="O19" i="102"/>
  <c r="R86" i="58"/>
  <c r="H86" i="58"/>
  <c r="R74" i="58"/>
  <c r="H74" i="58"/>
  <c r="R62" i="58"/>
  <c r="H62" i="58"/>
  <c r="R50" i="58"/>
  <c r="H50" i="58"/>
  <c r="R39" i="58"/>
  <c r="H39" i="58"/>
  <c r="R27" i="58"/>
  <c r="H27" i="58"/>
  <c r="R15" i="58"/>
  <c r="H15" i="58"/>
  <c r="R85" i="58"/>
  <c r="H85" i="58"/>
  <c r="R73" i="58"/>
  <c r="H73" i="58"/>
  <c r="R61" i="58"/>
  <c r="H61" i="58"/>
  <c r="R49" i="58"/>
  <c r="H49" i="58"/>
  <c r="R38" i="58"/>
  <c r="H38" i="58"/>
  <c r="R26" i="58"/>
  <c r="H26" i="58"/>
  <c r="R14" i="58"/>
  <c r="H14" i="58"/>
  <c r="I53" i="102" l="1"/>
  <c r="R2" i="58"/>
  <c r="R3" i="58"/>
  <c r="H3" i="58"/>
  <c r="K3" i="91"/>
  <c r="K3" i="99"/>
  <c r="AF3" i="56"/>
  <c r="K3" i="75"/>
  <c r="P3" i="44"/>
  <c r="H2" i="58" l="1"/>
  <c r="AF2" i="56"/>
  <c r="K2" i="91"/>
  <c r="K2" i="99"/>
  <c r="K2" i="75"/>
  <c r="P2" i="44"/>
  <c r="M169" i="44" l="1"/>
  <c r="L169" i="44"/>
  <c r="K169" i="44"/>
  <c r="J169" i="44"/>
  <c r="I169" i="44"/>
  <c r="H169" i="44"/>
  <c r="G169" i="44"/>
  <c r="M140" i="44"/>
  <c r="L140" i="44"/>
  <c r="K140" i="44"/>
  <c r="J140" i="44"/>
  <c r="I140" i="44"/>
  <c r="H140" i="44"/>
  <c r="G140" i="44"/>
  <c r="M125" i="44"/>
  <c r="L125" i="44"/>
  <c r="K125" i="44"/>
  <c r="J125" i="44"/>
  <c r="I125" i="44"/>
  <c r="H125" i="44"/>
  <c r="G125" i="44"/>
  <c r="M110" i="44"/>
  <c r="L110" i="44"/>
  <c r="K110" i="44"/>
  <c r="J110" i="44"/>
  <c r="I110" i="44"/>
  <c r="H110" i="44"/>
  <c r="G110" i="44"/>
  <c r="H87" i="58" l="1"/>
  <c r="R87" i="58"/>
  <c r="R75" i="58"/>
  <c r="H75" i="58"/>
  <c r="H63" i="58"/>
  <c r="R63" i="58"/>
  <c r="R51" i="58"/>
  <c r="H51" i="58"/>
  <c r="H40" i="58"/>
  <c r="R40" i="58"/>
  <c r="R28" i="58"/>
  <c r="H28" i="58"/>
  <c r="H16" i="58"/>
  <c r="R16" i="58"/>
  <c r="R4" i="58"/>
  <c r="M155" i="44"/>
  <c r="L155" i="44"/>
  <c r="K155" i="44"/>
  <c r="J155" i="44"/>
  <c r="I155" i="44"/>
  <c r="H155" i="44"/>
  <c r="G155" i="44"/>
  <c r="G96" i="44"/>
  <c r="N8" i="44"/>
  <c r="N18" i="44"/>
  <c r="N19" i="44" s="1"/>
  <c r="N31" i="44"/>
  <c r="N41" i="44"/>
  <c r="N42" i="44" s="1"/>
  <c r="N44" i="44" s="1"/>
  <c r="N52" i="44"/>
  <c r="N54" i="44"/>
  <c r="N55" i="44"/>
  <c r="N56" i="44"/>
  <c r="N57" i="44"/>
  <c r="N59" i="44"/>
  <c r="N60" i="44"/>
  <c r="N61" i="44"/>
  <c r="N64" i="44"/>
  <c r="M96" i="44"/>
  <c r="L96" i="44"/>
  <c r="K96" i="44"/>
  <c r="J96" i="44"/>
  <c r="I96" i="44"/>
  <c r="H96" i="44"/>
  <c r="G72" i="44"/>
  <c r="R52" i="44"/>
  <c r="Q52" i="44"/>
  <c r="P52" i="44"/>
  <c r="O52" i="44"/>
  <c r="M52" i="44"/>
  <c r="L52" i="44"/>
  <c r="K52" i="44"/>
  <c r="J52" i="44"/>
  <c r="I52" i="44"/>
  <c r="H52" i="44"/>
  <c r="G52" i="44"/>
  <c r="R31" i="44"/>
  <c r="Q31" i="44"/>
  <c r="P31" i="44"/>
  <c r="O31" i="44"/>
  <c r="M31" i="44"/>
  <c r="L31" i="44"/>
  <c r="K31" i="44"/>
  <c r="J31" i="44"/>
  <c r="I31" i="44"/>
  <c r="H31" i="44"/>
  <c r="G31" i="44"/>
  <c r="M72" i="44"/>
  <c r="L72" i="44"/>
  <c r="K72" i="44"/>
  <c r="J72" i="44"/>
  <c r="I72" i="44"/>
  <c r="H72" i="44"/>
  <c r="R8" i="44"/>
  <c r="Q8" i="44"/>
  <c r="P8" i="44"/>
  <c r="O8" i="44"/>
  <c r="M8" i="44"/>
  <c r="L8" i="44"/>
  <c r="K8" i="44"/>
  <c r="J8" i="44"/>
  <c r="I8" i="44"/>
  <c r="H8" i="44"/>
  <c r="M27" i="99"/>
  <c r="L27" i="99"/>
  <c r="K27" i="99"/>
  <c r="J27" i="99"/>
  <c r="I27" i="99"/>
  <c r="H27" i="99"/>
  <c r="M10" i="99"/>
  <c r="L10" i="99"/>
  <c r="K10" i="99"/>
  <c r="J10" i="99"/>
  <c r="I10" i="99"/>
  <c r="H10" i="99"/>
  <c r="M9" i="91"/>
  <c r="L9" i="91"/>
  <c r="K9" i="91"/>
  <c r="J9" i="91"/>
  <c r="I9" i="91"/>
  <c r="H9" i="91"/>
  <c r="G8" i="44"/>
  <c r="G9" i="91"/>
  <c r="G27" i="99"/>
  <c r="G10" i="99"/>
  <c r="M17" i="99"/>
  <c r="H38" i="99"/>
  <c r="H40" i="99" s="1"/>
  <c r="M30" i="99"/>
  <c r="M32" i="99" s="1"/>
  <c r="M42" i="99" s="1"/>
  <c r="L30" i="99"/>
  <c r="L32" i="99" s="1"/>
  <c r="L42" i="99" s="1"/>
  <c r="K30" i="99"/>
  <c r="K32" i="99" s="1"/>
  <c r="K42" i="99" s="1"/>
  <c r="J30" i="99"/>
  <c r="J32" i="99" s="1"/>
  <c r="J42" i="99" s="1"/>
  <c r="I30" i="99"/>
  <c r="I32" i="99" s="1"/>
  <c r="I42" i="99" s="1"/>
  <c r="H30" i="99"/>
  <c r="H32" i="99" s="1"/>
  <c r="H42" i="99" s="1"/>
  <c r="L17" i="99"/>
  <c r="K17" i="99"/>
  <c r="J17" i="99"/>
  <c r="I17" i="99"/>
  <c r="H17" i="99"/>
  <c r="H190" i="44"/>
  <c r="H180" i="44"/>
  <c r="H164" i="44"/>
  <c r="H166" i="44" s="1"/>
  <c r="H150" i="44"/>
  <c r="H39" i="44" s="1"/>
  <c r="H135" i="44"/>
  <c r="H38" i="44" s="1"/>
  <c r="H59" i="44" s="1"/>
  <c r="H120" i="44"/>
  <c r="H36" i="44" s="1"/>
  <c r="H57" i="44" s="1"/>
  <c r="H105" i="44"/>
  <c r="H35" i="44" s="1"/>
  <c r="H56" i="44" s="1"/>
  <c r="H91" i="44"/>
  <c r="H93" i="44" s="1"/>
  <c r="I80" i="44"/>
  <c r="I33" i="44" s="1"/>
  <c r="I54" i="44" s="1"/>
  <c r="J80" i="44"/>
  <c r="J82" i="44" s="1"/>
  <c r="K80" i="44"/>
  <c r="K33" i="44" s="1"/>
  <c r="L80" i="44"/>
  <c r="L82" i="44" s="1"/>
  <c r="M80" i="44"/>
  <c r="M33" i="44" s="1"/>
  <c r="M54" i="44" s="1"/>
  <c r="H80" i="44"/>
  <c r="H33" i="44" s="1"/>
  <c r="H54"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M38" i="99"/>
  <c r="M43" i="99" s="1"/>
  <c r="L38" i="99"/>
  <c r="L43" i="99" s="1"/>
  <c r="K38" i="99"/>
  <c r="K43" i="99" s="1"/>
  <c r="J38" i="99"/>
  <c r="J43" i="99" s="1"/>
  <c r="I38" i="99"/>
  <c r="I40" i="99" s="1"/>
  <c r="I120" i="44"/>
  <c r="I122" i="44" s="1"/>
  <c r="J120" i="44"/>
  <c r="J122" i="44" s="1"/>
  <c r="K120" i="44"/>
  <c r="K122" i="44" s="1"/>
  <c r="L120" i="44"/>
  <c r="L122" i="44" s="1"/>
  <c r="M120" i="44"/>
  <c r="M36" i="44" s="1"/>
  <c r="M57" i="44" s="1"/>
  <c r="M190" i="44"/>
  <c r="L190" i="44"/>
  <c r="K190" i="44"/>
  <c r="J190" i="44"/>
  <c r="I190" i="44"/>
  <c r="M164" i="44"/>
  <c r="M166" i="44" s="1"/>
  <c r="L164" i="44"/>
  <c r="L166" i="44" s="1"/>
  <c r="K164" i="44"/>
  <c r="K166" i="44" s="1"/>
  <c r="J164" i="44"/>
  <c r="J166" i="44" s="1"/>
  <c r="I164" i="44"/>
  <c r="I166" i="44" s="1"/>
  <c r="M150" i="44"/>
  <c r="M39" i="44" s="1"/>
  <c r="L150" i="44"/>
  <c r="L39" i="44" s="1"/>
  <c r="K150" i="44"/>
  <c r="K39" i="44" s="1"/>
  <c r="J150" i="44"/>
  <c r="J152" i="44" s="1"/>
  <c r="I150" i="44"/>
  <c r="I39" i="44" s="1"/>
  <c r="I60" i="44" s="1"/>
  <c r="M135" i="44"/>
  <c r="M38" i="44" s="1"/>
  <c r="M59" i="44" s="1"/>
  <c r="L135" i="44"/>
  <c r="L137" i="44" s="1"/>
  <c r="K135" i="44"/>
  <c r="K38" i="44" s="1"/>
  <c r="K59" i="44" s="1"/>
  <c r="J135" i="44"/>
  <c r="J38" i="44" s="1"/>
  <c r="I135" i="44"/>
  <c r="I38" i="44" s="1"/>
  <c r="M180" i="44"/>
  <c r="L180" i="44"/>
  <c r="K180" i="44"/>
  <c r="J180" i="44"/>
  <c r="I180" i="44"/>
  <c r="O41" i="44"/>
  <c r="O42" i="44" s="1"/>
  <c r="O44" i="44" s="1"/>
  <c r="P41" i="44"/>
  <c r="P42" i="44" s="1"/>
  <c r="P44" i="44" s="1"/>
  <c r="Q41" i="44"/>
  <c r="Q42" i="44" s="1"/>
  <c r="R41" i="44"/>
  <c r="R42" i="44" s="1"/>
  <c r="R64" i="44"/>
  <c r="Q64" i="44"/>
  <c r="P64" i="44"/>
  <c r="O64" i="44"/>
  <c r="R61" i="44"/>
  <c r="Q61" i="44"/>
  <c r="P61" i="44"/>
  <c r="O61" i="44"/>
  <c r="R60" i="44"/>
  <c r="Q60" i="44"/>
  <c r="P60" i="44"/>
  <c r="O60" i="44"/>
  <c r="R59" i="44"/>
  <c r="Q59" i="44"/>
  <c r="P59" i="44"/>
  <c r="O59" i="44"/>
  <c r="R57" i="44"/>
  <c r="Q57" i="44"/>
  <c r="P57" i="44"/>
  <c r="O57" i="44"/>
  <c r="R56" i="44"/>
  <c r="Q56" i="44"/>
  <c r="P56" i="44"/>
  <c r="O56" i="44"/>
  <c r="R55" i="44"/>
  <c r="Q55" i="44"/>
  <c r="P55" i="44"/>
  <c r="O55" i="44"/>
  <c r="O54" i="44"/>
  <c r="P54" i="44"/>
  <c r="Q54" i="44"/>
  <c r="R54" i="44"/>
  <c r="M105" i="44"/>
  <c r="M35" i="44" s="1"/>
  <c r="M56" i="44" s="1"/>
  <c r="L105" i="44"/>
  <c r="L35" i="44" s="1"/>
  <c r="L56" i="44" s="1"/>
  <c r="K105" i="44"/>
  <c r="K35" i="44" s="1"/>
  <c r="K56" i="44" s="1"/>
  <c r="J105" i="44"/>
  <c r="J35" i="44" s="1"/>
  <c r="I105" i="44"/>
  <c r="I107" i="44" s="1"/>
  <c r="M91" i="44"/>
  <c r="M93" i="44" s="1"/>
  <c r="L91" i="44"/>
  <c r="L34" i="44" s="1"/>
  <c r="K91" i="44"/>
  <c r="K34" i="44" s="1"/>
  <c r="K55" i="44" s="1"/>
  <c r="J91" i="44"/>
  <c r="J93" i="44" s="1"/>
  <c r="I91" i="44"/>
  <c r="I34" i="44" s="1"/>
  <c r="I55" i="44" s="1"/>
  <c r="I82" i="44" l="1"/>
  <c r="H152" i="44"/>
  <c r="N62" i="44"/>
  <c r="M82" i="44"/>
  <c r="H107" i="44"/>
  <c r="M40" i="99"/>
  <c r="I43" i="99"/>
  <c r="M137" i="44"/>
  <c r="L33" i="44"/>
  <c r="L54" i="44" s="1"/>
  <c r="H34" i="44"/>
  <c r="H55" i="44" s="1"/>
  <c r="K107" i="44"/>
  <c r="L192" i="44"/>
  <c r="L43" i="44" s="1"/>
  <c r="L64" i="44" s="1"/>
  <c r="K137" i="44"/>
  <c r="M107" i="44"/>
  <c r="L93" i="44"/>
  <c r="L152" i="44"/>
  <c r="J40" i="44"/>
  <c r="J61" i="44" s="1"/>
  <c r="I93" i="44"/>
  <c r="L40" i="44"/>
  <c r="L61" i="44" s="1"/>
  <c r="K93" i="44"/>
  <c r="L36" i="44"/>
  <c r="L57" i="44" s="1"/>
  <c r="K40" i="44"/>
  <c r="K61" i="44" s="1"/>
  <c r="H82" i="44"/>
  <c r="K36" i="44"/>
  <c r="K57" i="44" s="1"/>
  <c r="H40" i="44"/>
  <c r="H61" i="44" s="1"/>
  <c r="J192" i="44"/>
  <c r="J43" i="44" s="1"/>
  <c r="J64" i="44" s="1"/>
  <c r="L38" i="44"/>
  <c r="L59" i="44" s="1"/>
  <c r="H122" i="44"/>
  <c r="R62" i="44"/>
  <c r="M40" i="44"/>
  <c r="M61" i="44" s="1"/>
  <c r="J137" i="44"/>
  <c r="I40" i="44"/>
  <c r="I61" i="44" s="1"/>
  <c r="H137" i="44"/>
  <c r="J34" i="44"/>
  <c r="J55" i="44" s="1"/>
  <c r="J33" i="44"/>
  <c r="J54" i="44" s="1"/>
  <c r="I192" i="44"/>
  <c r="I43" i="44" s="1"/>
  <c r="I64" i="44" s="1"/>
  <c r="M192" i="44"/>
  <c r="M43" i="44" s="1"/>
  <c r="M64" i="44" s="1"/>
  <c r="H192" i="44"/>
  <c r="H43" i="44" s="1"/>
  <c r="H64" i="44" s="1"/>
  <c r="K40" i="99"/>
  <c r="Q62" i="44"/>
  <c r="R19" i="44"/>
  <c r="R21" i="44" s="1"/>
  <c r="R27" i="44" s="1"/>
  <c r="O63" i="44"/>
  <c r="O21" i="44"/>
  <c r="O27" i="44" s="1"/>
  <c r="N21" i="44"/>
  <c r="N65" i="44" s="1"/>
  <c r="N63" i="44"/>
  <c r="K60" i="44"/>
  <c r="I152" i="44"/>
  <c r="M152" i="44"/>
  <c r="P62" i="44"/>
  <c r="J36" i="44"/>
  <c r="J57" i="44" s="1"/>
  <c r="L40" i="99"/>
  <c r="I36" i="44"/>
  <c r="I57" i="44" s="1"/>
  <c r="K192" i="44"/>
  <c r="K43" i="44" s="1"/>
  <c r="K64" i="44" s="1"/>
  <c r="J39" i="44"/>
  <c r="J60" i="44" s="1"/>
  <c r="M122" i="44"/>
  <c r="K152" i="44"/>
  <c r="I137" i="44"/>
  <c r="H43" i="99"/>
  <c r="I35" i="44"/>
  <c r="I56" i="44" s="1"/>
  <c r="O62" i="44"/>
  <c r="L107" i="44"/>
  <c r="J40" i="99"/>
  <c r="K82" i="44"/>
  <c r="P21" i="44"/>
  <c r="P63" i="44"/>
  <c r="J56" i="44"/>
  <c r="R44" i="44"/>
  <c r="M60" i="44"/>
  <c r="Q27" i="44"/>
  <c r="Q44" i="44"/>
  <c r="Q65" i="44" s="1"/>
  <c r="Q63" i="44"/>
  <c r="I59" i="44"/>
  <c r="K54" i="44"/>
  <c r="H60" i="44"/>
  <c r="L55" i="44"/>
  <c r="J59" i="44"/>
  <c r="L60" i="44"/>
  <c r="J107" i="44"/>
  <c r="M34" i="44"/>
  <c r="I41" i="44" l="1"/>
  <c r="I42" i="44" s="1"/>
  <c r="R65" i="44"/>
  <c r="K41" i="44"/>
  <c r="K62" i="44" s="1"/>
  <c r="L41" i="44"/>
  <c r="L62" i="44" s="1"/>
  <c r="H41" i="44"/>
  <c r="H62" i="44" s="1"/>
  <c r="J41" i="44"/>
  <c r="J62" i="44" s="1"/>
  <c r="M41" i="44"/>
  <c r="M62" i="44" s="1"/>
  <c r="R63" i="44"/>
  <c r="O65" i="44"/>
  <c r="N27" i="44"/>
  <c r="M55" i="44"/>
  <c r="P65" i="44"/>
  <c r="P27" i="44"/>
  <c r="I62" i="44" l="1"/>
  <c r="K42" i="44"/>
  <c r="K63" i="44" s="1"/>
  <c r="J42" i="44"/>
  <c r="H42" i="44"/>
  <c r="H44" i="44" s="1"/>
  <c r="H65" i="44" s="1"/>
  <c r="M42" i="44"/>
  <c r="M63" i="44" s="1"/>
  <c r="L42" i="44"/>
  <c r="L63" i="44" s="1"/>
  <c r="I63" i="44"/>
  <c r="I44" i="44"/>
  <c r="I65" i="44" s="1"/>
  <c r="K44" i="44" l="1"/>
  <c r="K65" i="44" s="1"/>
  <c r="L44" i="44"/>
  <c r="L65" i="44" s="1"/>
  <c r="H63" i="44"/>
  <c r="J63" i="44"/>
  <c r="J44" i="44"/>
  <c r="J65" i="44" s="1"/>
  <c r="M44" i="44"/>
  <c r="M65" i="44" s="1"/>
</calcChain>
</file>

<file path=xl/sharedStrings.xml><?xml version="1.0" encoding="utf-8"?>
<sst xmlns="http://schemas.openxmlformats.org/spreadsheetml/2006/main" count="1697" uniqueCount="646">
  <si>
    <t>Schedules 11a–13</t>
  </si>
  <si>
    <t>Company Name</t>
  </si>
  <si>
    <t>Disclosure Date</t>
  </si>
  <si>
    <t>AMP Planning Period Start Date (first day)</t>
  </si>
  <si>
    <t>Table of Contents</t>
  </si>
  <si>
    <t>Information disclosure asset management plan schedules</t>
  </si>
  <si>
    <t>Schedule</t>
  </si>
  <si>
    <t>Schedule name</t>
  </si>
  <si>
    <t>11a</t>
  </si>
  <si>
    <t>REPORT ON FORECAST CAPITAL EXPENDITURE</t>
  </si>
  <si>
    <t>11b</t>
  </si>
  <si>
    <t>REPORT ON FORECAST OPERATIONAL EXPENDITURE</t>
  </si>
  <si>
    <t>12a</t>
  </si>
  <si>
    <t>REPORT ON ASSET CONDITION</t>
  </si>
  <si>
    <t>12b</t>
  </si>
  <si>
    <t>REPORT ON FORECAST CAPACITY</t>
  </si>
  <si>
    <t>12c</t>
  </si>
  <si>
    <t>REPORT ON FORECAST NETWORK DEMAND</t>
  </si>
  <si>
    <t>12d</t>
  </si>
  <si>
    <t>REPORT FORECAST INTERRUPTIONS AND DURATION</t>
  </si>
  <si>
    <t>13</t>
  </si>
  <si>
    <t>REPORT ON ASSET MANAGEMENT MATURITY</t>
  </si>
  <si>
    <t>Disclosure Template Instructions</t>
  </si>
  <si>
    <t>Company Name and Dates</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</si>
  <si>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</si>
  <si>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</si>
  <si>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</si>
  <si>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</si>
  <si>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</si>
  <si>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</si>
  <si>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Conditional Formatting Settings on Data Entry Cells</t>
  </si>
  <si>
    <t>Inserting Additional Rows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</si>
  <si>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</si>
  <si>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</si>
  <si>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AMP Planning Period</t>
  </si>
  <si>
    <t>SCHEDULE 11a: REPORT ON FORECAST CAPITAL EXPENDITURE</t>
  </si>
  <si>
    <t>sch ref</t>
  </si>
  <si>
    <t>Current Year CY</t>
  </si>
  <si>
    <t>CY+1</t>
  </si>
  <si>
    <t>CY+2</t>
  </si>
  <si>
    <t>CY+3</t>
  </si>
  <si>
    <t>CY+4</t>
  </si>
  <si>
    <t>CY+5</t>
  </si>
  <si>
    <t>CY+6</t>
  </si>
  <si>
    <t>CY+7</t>
  </si>
  <si>
    <t>CY+8</t>
  </si>
  <si>
    <t>CY+9</t>
  </si>
  <si>
    <t>CY+10</t>
  </si>
  <si>
    <t>11a(i): Expenditure on Assets Forecast</t>
  </si>
  <si>
    <t>$000 (in nominal dollars)</t>
  </si>
  <si>
    <t>Consumer connection</t>
  </si>
  <si>
    <t>System growth</t>
  </si>
  <si>
    <t>Asset replacement and renewal</t>
  </si>
  <si>
    <t>Asset relocations</t>
  </si>
  <si>
    <t>Reliability, safety and environment:</t>
  </si>
  <si>
    <t>Quality of supply</t>
  </si>
  <si>
    <t>Legislative and regulatory</t>
  </si>
  <si>
    <t>Other reliability, safety and environment</t>
  </si>
  <si>
    <t>Total reliability, safety and environment</t>
  </si>
  <si>
    <t>Expenditure on network assets</t>
  </si>
  <si>
    <t>Expenditure on non-network assets</t>
  </si>
  <si>
    <t>Expenditure on assets</t>
  </si>
  <si>
    <t>plus</t>
  </si>
  <si>
    <t>Cost of financing</t>
  </si>
  <si>
    <t>less</t>
  </si>
  <si>
    <t>Value of capital contributions</t>
  </si>
  <si>
    <t>Value of vested assets</t>
  </si>
  <si>
    <t>Capital expenditure forecast</t>
  </si>
  <si>
    <t>Assets commissioned</t>
  </si>
  <si>
    <t>$000 (in constant prices)</t>
  </si>
  <si>
    <t xml:space="preserve"> Consumer connection</t>
  </si>
  <si>
    <t>from row 76</t>
  </si>
  <si>
    <t xml:space="preserve"> System growth</t>
  </si>
  <si>
    <t>from row 87</t>
  </si>
  <si>
    <t xml:space="preserve"> Asset replacement and renewal</t>
  </si>
  <si>
    <t>from row 101</t>
  </si>
  <si>
    <t xml:space="preserve"> Asset relocations</t>
  </si>
  <si>
    <t>from row 113</t>
  </si>
  <si>
    <t>from row 126</t>
  </si>
  <si>
    <t>from row 139</t>
  </si>
  <si>
    <t>from row 154</t>
  </si>
  <si>
    <t>from row 182</t>
  </si>
  <si>
    <t>Subcomponents of expenditure on assets (where known)</t>
  </si>
  <si>
    <t>Energy efficiency and demand side management, reduction of energy losses</t>
  </si>
  <si>
    <t>Overhead to underground conversion</t>
  </si>
  <si>
    <t>Research and development</t>
  </si>
  <si>
    <t>Difference between nominal and constant price forecasts</t>
  </si>
  <si>
    <t>$000</t>
  </si>
  <si>
    <t>Commentary on options and considerations made in the assessment of forecast expenditure</t>
  </si>
  <si>
    <t>11a(ii): Consumer Connection</t>
  </si>
  <si>
    <t>Consumer types defined by EDB*</t>
  </si>
  <si>
    <t>[EDB consumer type]</t>
  </si>
  <si>
    <t xml:space="preserve"> </t>
  </si>
  <si>
    <t>*include additional rows if needed</t>
  </si>
  <si>
    <t>Consumer connection expenditure</t>
  </si>
  <si>
    <t>to row 33</t>
  </si>
  <si>
    <t>Capital contributions funding consumer connection</t>
  </si>
  <si>
    <t>Consumer connection less capital contributions</t>
  </si>
  <si>
    <t>11a(iii): System Growth</t>
  </si>
  <si>
    <t>Subtransmission</t>
  </si>
  <si>
    <t>Zone substations</t>
  </si>
  <si>
    <t>Distribution and LV lines</t>
  </si>
  <si>
    <t>Distribution and LV cables</t>
  </si>
  <si>
    <t>Distribution substations and transformers</t>
  </si>
  <si>
    <t>Distribution switchgear</t>
  </si>
  <si>
    <t>Other network assets</t>
  </si>
  <si>
    <t>System growth expenditure</t>
  </si>
  <si>
    <t>to row 34</t>
  </si>
  <si>
    <t>Capital contributions funding system growth</t>
  </si>
  <si>
    <t>System growth less capital contributions</t>
  </si>
  <si>
    <t>11a(iv): Asset Replacement and Renewal</t>
  </si>
  <si>
    <t>Asset replacement and renewal expenditure</t>
  </si>
  <si>
    <t>to row 35</t>
  </si>
  <si>
    <t>Capital contributions funding asset replacement and renewal</t>
  </si>
  <si>
    <t>Asset replacement and renewal less capital contributions</t>
  </si>
  <si>
    <t>11a(v): Asset Relocations</t>
  </si>
  <si>
    <t>Project or programme*</t>
  </si>
  <si>
    <t>[Description of material project or programme]</t>
  </si>
  <si>
    <t>All other project or programmes - asset relocations</t>
  </si>
  <si>
    <t>Asset relocations expenditure</t>
  </si>
  <si>
    <t>to row 36</t>
  </si>
  <si>
    <t>Capital contributions funding asset relocations</t>
  </si>
  <si>
    <t>Asset relocations less capital contributions</t>
  </si>
  <si>
    <t>11a(vi): Quality of Supply</t>
  </si>
  <si>
    <t>All other projects or programmes - quality of supply</t>
  </si>
  <si>
    <t>Quality of supply expenditure</t>
  </si>
  <si>
    <t>to row 38</t>
  </si>
  <si>
    <t>Capital contributions funding quality of supply</t>
  </si>
  <si>
    <t>Quality of supply less capital contributions</t>
  </si>
  <si>
    <t>11a(vii): Legislative and Regulatory</t>
  </si>
  <si>
    <t>All other projects or programmes - legislative and regulatory</t>
  </si>
  <si>
    <t>Legislative and regulatory expenditure</t>
  </si>
  <si>
    <t>to row 39</t>
  </si>
  <si>
    <t>Capital contributions funding legislative and regulatory</t>
  </si>
  <si>
    <t>Legislative and regulatory less capital contributions</t>
  </si>
  <si>
    <t>11a(viii): Other Reliability, Safety and Environment</t>
  </si>
  <si>
    <t>All other projects or programmes - other reliability, safety and environment</t>
  </si>
  <si>
    <t>Other reliability, safety and environment expenditure</t>
  </si>
  <si>
    <t>to row 40</t>
  </si>
  <si>
    <t>Capital contributions funding other reliability, safety and environment</t>
  </si>
  <si>
    <t>Other reliability, safety and environment less capital contributions</t>
  </si>
  <si>
    <t>11a(ix): Non-Network Assets</t>
  </si>
  <si>
    <t>Routine expenditure</t>
  </si>
  <si>
    <t>All other projects or programmes - routine expenditure</t>
  </si>
  <si>
    <t>Atypical expenditure</t>
  </si>
  <si>
    <t>All other projects or programmes - atypical expenditure</t>
  </si>
  <si>
    <t>to row 43</t>
  </si>
  <si>
    <t>SCHEDULE 11b: REPORT ON FORECAST OPERATIONAL EXPENDITURE</t>
  </si>
  <si>
    <t>Operational Expenditure Forecast</t>
  </si>
  <si>
    <t>Service interruptions and emergencies</t>
  </si>
  <si>
    <t>Vegetation management</t>
  </si>
  <si>
    <t>Routine and corrective maintenance and inspection</t>
  </si>
  <si>
    <t>Network Opex</t>
  </si>
  <si>
    <t>System operations and network support</t>
  </si>
  <si>
    <t>Business support</t>
  </si>
  <si>
    <t>Non-network opex</t>
  </si>
  <si>
    <t>Operational expenditure</t>
  </si>
  <si>
    <t>Subcomponents of operational expenditure (where known)</t>
  </si>
  <si>
    <t>Direct billing*</t>
  </si>
  <si>
    <t xml:space="preserve">Research and Development </t>
  </si>
  <si>
    <t>Insurance</t>
  </si>
  <si>
    <t>* Direct billing expenditure by suppliers that direct bill the majority of their consumers</t>
  </si>
  <si>
    <t>Difference between nominal and real forecasts</t>
  </si>
  <si>
    <t>SCHEDULE 12a: REPORT ON ASSET CONDITION</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</si>
  <si>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</si>
  <si>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Asset condition at start of planning period (percentage of units by grade)</t>
  </si>
  <si>
    <t xml:space="preserve">% of asset forecast to be replaced in next 5 years </t>
  </si>
  <si>
    <t>Voltage</t>
  </si>
  <si>
    <t>Asset category</t>
  </si>
  <si>
    <t>Asset class</t>
  </si>
  <si>
    <t>Units</t>
  </si>
  <si>
    <t>H1</t>
  </si>
  <si>
    <t>H2</t>
  </si>
  <si>
    <t>H3</t>
  </si>
  <si>
    <t>H4</t>
  </si>
  <si>
    <t>H5</t>
  </si>
  <si>
    <t>Grade unknown</t>
  </si>
  <si>
    <t>Data accuracy (1–4)</t>
  </si>
  <si>
    <t>All</t>
  </si>
  <si>
    <t>Overhead  Line</t>
  </si>
  <si>
    <t>Concrete poles / steel structure</t>
  </si>
  <si>
    <t>No.</t>
  </si>
  <si>
    <t>[Select one]</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</si>
  <si>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</si>
  <si>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</si>
  <si>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</si>
  <si>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</si>
  <si>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</si>
  <si>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</si>
  <si>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</si>
  <si>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</si>
  <si>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</si>
  <si>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</si>
  <si>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</si>
  <si>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</si>
  <si>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</si>
  <si>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</si>
  <si>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</si>
  <si>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</si>
  <si>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</si>
  <si>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</si>
  <si>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</si>
  <si>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</si>
  <si>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</si>
  <si>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22/33kV CB (Indoor)</t>
  </si>
  <si>
    <t>22/33kV CB (Outdoor)</t>
  </si>
  <si>
    <t>33kV Switch (Ground Mounted)</t>
  </si>
  <si>
    <t>33kV Switch (Pole Mounted)</t>
  </si>
  <si>
    <t>33kV RMU</t>
  </si>
  <si>
    <t>50/66/110kV CB (Indoor)</t>
  </si>
  <si>
    <t>50/66/110kV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</si>
  <si>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</si>
  <si>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</si>
  <si>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</si>
  <si>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</si>
  <si>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</si>
  <si>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</si>
  <si>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</si>
  <si>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</si>
  <si>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</si>
  <si>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</si>
  <si>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</si>
  <si>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</si>
  <si>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</si>
  <si>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</si>
  <si>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</si>
  <si>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</si>
  <si>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</si>
  <si>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</si>
  <si>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</si>
  <si>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</si>
  <si>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</si>
  <si>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</si>
  <si>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</si>
  <si>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</si>
  <si>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</si>
  <si>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</si>
  <si>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</si>
  <si>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</si>
  <si>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</si>
  <si>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</si>
  <si>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</si>
  <si>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</si>
  <si>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</si>
  <si>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</si>
  <si>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</si>
  <si>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</si>
  <si>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</si>
  <si>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</si>
  <si>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</si>
  <si>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</si>
  <si>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</si>
  <si>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Load Control</t>
  </si>
  <si>
    <t>Centralised plant</t>
  </si>
  <si>
    <t>Relays</t>
  </si>
  <si>
    <t>Civils</t>
  </si>
  <si>
    <t>Cable Tunnels</t>
  </si>
  <si>
    <t xml:space="preserve">SCHEDULE 12b: REPORT ON FORECAST CAPACITY </t>
  </si>
  <si>
    <t>12b(i): System Growth - Zone Substations</t>
  </si>
  <si>
    <t>Existing Zone Substations</t>
  </si>
  <si>
    <t>Explanation</t>
  </si>
  <si>
    <t>[Zone Substation_01]</t>
  </si>
  <si>
    <t>[Zone Substation_02]</t>
  </si>
  <si>
    <t>[Zone Substation_03]</t>
  </si>
  <si>
    <t>[Zone Substation_04]</t>
  </si>
  <si>
    <t>[Zone Substation_05]</t>
  </si>
  <si>
    <t>[Zone Substation_06]</t>
  </si>
  <si>
    <t>[Zone Substation_07]</t>
  </si>
  <si>
    <t>[Zone Substation_08]</t>
  </si>
  <si>
    <t>[Zone Substation_09]</t>
  </si>
  <si>
    <t>[Zone Substation_10]</t>
  </si>
  <si>
    <t>[Zone Substation_11]</t>
  </si>
  <si>
    <t>[Zone Substation_12]</t>
  </si>
  <si>
    <t>[Zone Substation_13]</t>
  </si>
  <si>
    <t>[Zone Substation_14]</t>
  </si>
  <si>
    <t>[Zone Substation_15]</t>
  </si>
  <si>
    <t>[Zone Substation_16]</t>
  </si>
  <si>
    <t>[Zone Substation_17]</t>
  </si>
  <si>
    <t>[Zone Substation_18]</t>
  </si>
  <si>
    <t>[Zone Substation_19]</t>
  </si>
  <si>
    <t>[Zone Substation_20]</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</si>
  <si>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</si>
  <si>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Number of connections</t>
  </si>
  <si>
    <t>Connections total</t>
  </si>
  <si>
    <t>Distributed generation</t>
  </si>
  <si>
    <t>Number of connections made in year</t>
  </si>
  <si>
    <t>Capacity of distributed generation installed in year (MVA)</t>
  </si>
  <si>
    <t>12c(ii) System Demand</t>
  </si>
  <si>
    <t>Maximum coincident system demand (MW)</t>
  </si>
  <si>
    <t>GXP demand</t>
  </si>
  <si>
    <t>Distributed generation output at HV and above</t>
  </si>
  <si>
    <t>Maximum coincident system demand</t>
  </si>
  <si>
    <t>Net transfers to (from) other EDBs at HV and above</t>
  </si>
  <si>
    <t>Demand on system for supply to consumers' connection points</t>
  </si>
  <si>
    <t>Electricity volumes carried (GWh)</t>
  </si>
  <si>
    <t>Electricity supplied from GXPs</t>
  </si>
  <si>
    <t>Electricity exports to GXPs</t>
  </si>
  <si>
    <t>Electricity supplied from distributed generation</t>
  </si>
  <si>
    <t>Net electricity supplied to (from) other EDBs</t>
  </si>
  <si>
    <t>Electricity entering system for supply to ICPs</t>
  </si>
  <si>
    <t>Total energy delivered to ICPs</t>
  </si>
  <si>
    <t>Losses</t>
  </si>
  <si>
    <t>Load factor</t>
  </si>
  <si>
    <t>Loss ratio</t>
  </si>
  <si>
    <t>Network / Sub-network Name</t>
  </si>
  <si>
    <t>SCHEDULE 12d: REPORT FORECAST INTERRUPTIONS AND DURATION</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</si>
  <si>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</si>
  <si>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SAIDI</t>
  </si>
  <si>
    <t>Class B (planned interruptions on the network)</t>
  </si>
  <si>
    <t>Class C (unplanned interruptions on the network)</t>
  </si>
  <si>
    <t>SAIFI</t>
  </si>
  <si>
    <t>Asset Management Standard Applied</t>
  </si>
  <si>
    <t>SCHEDULE 13: REPORT ON ASSET MANAGEMENT MATURITY</t>
  </si>
  <si>
    <t>SCHEDULE 13: REPORT ON ASSET MANAGEMENT MATURITY (cont)</t>
  </si>
  <si>
    <t>This schedule requires information on the EDB’S self-assessment of the maturity of its asset management practices .</t>
  </si>
  <si>
    <t>Question No.</t>
  </si>
  <si>
    <t>Function</t>
  </si>
  <si>
    <t>Question</t>
  </si>
  <si>
    <t>Score</t>
  </si>
  <si>
    <t>Evidence—Summary</t>
  </si>
  <si>
    <t>User Guidance</t>
  </si>
  <si>
    <t>Why</t>
  </si>
  <si>
    <t>Who</t>
  </si>
  <si>
    <t>Record/documented Information</t>
  </si>
  <si>
    <t>Maturity Level 0</t>
  </si>
  <si>
    <t>Maturity Level 1</t>
  </si>
  <si>
    <t>Maturity Level 2</t>
  </si>
  <si>
    <t>Maturity Level 3</t>
  </si>
  <si>
    <t>Maturity Level 4</t>
  </si>
  <si>
    <t>Asset management policy</t>
  </si>
  <si>
    <t>To what extent has an asset management policy been documented, authorised and communicated?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</si>
  <si>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</si>
  <si>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</si>
  <si>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</si>
  <si>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</si>
  <si>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</si>
  <si>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</si>
  <si>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</si>
  <si>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</si>
  <si>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Asset management strategy</t>
  </si>
  <si>
    <t>What has the organisation done to ensure that its asset management strategy is consistent with other appropriate organisational policies and strategies, and the needs of stakeholders?</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</si>
  <si>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</si>
  <si>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</si>
  <si>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</si>
  <si>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</si>
  <si>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</si>
  <si>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</si>
  <si>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</si>
  <si>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what way does the organisation's asset management strategy take account of the lifecycle of the assets, asset types and asset systems over which the organisation has stewardship?</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</si>
  <si>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</si>
  <si>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</si>
  <si>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</si>
  <si>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</si>
  <si>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</si>
  <si>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</si>
  <si>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</si>
  <si>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Asset management plan(s)</t>
  </si>
  <si>
    <t>How does the organisation establish and document its asset management plan(s) across the life cycle activities of its assets and asset systems?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</si>
  <si>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</si>
  <si>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</si>
  <si>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</si>
  <si>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</si>
  <si>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</si>
  <si>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</si>
  <si>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</si>
  <si>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 xml:space="preserve">Asset management plan(s) </t>
  </si>
  <si>
    <t>How has the organisation communicated its plan(s) to all relevant parties to a level of detail appropriate to the receiver's role in their delivery?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</si>
  <si>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</si>
  <si>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</si>
  <si>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</si>
  <si>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</si>
  <si>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</si>
  <si>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</si>
  <si>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</si>
  <si>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How are designated responsibilities for delivery of asset plan actions documented?</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</si>
  <si>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</si>
  <si>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</si>
  <si>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</si>
  <si>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</si>
  <si>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</si>
  <si>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</si>
  <si>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</si>
  <si>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What has the organisation done to ensure that appropriate arrangements are made available for the efficient and cost effective implementation of the plan(s)?
(Note this is about resources and enabling support)</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</si>
  <si>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</si>
  <si>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</si>
  <si>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</si>
  <si>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</si>
  <si>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</si>
  <si>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</si>
  <si>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</si>
  <si>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Contingency planning</t>
  </si>
  <si>
    <t>What plan(s) and procedure(s) does the organisation have for identifying and responding to incidents and emergency situations and ensuring continuity of critical asset management activities?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</si>
  <si>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</si>
  <si>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</si>
  <si>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</si>
  <si>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</si>
  <si>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</si>
  <si>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</si>
  <si>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</si>
  <si>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Structure, authority and responsibilities</t>
  </si>
  <si>
    <t>What has the organisation done to appoint member(s) of its management team to be responsible for ensuring that the organisation's assets deliver the requirements of the asset management strategy, objectives and plan(s)?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</si>
  <si>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</si>
  <si>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</si>
  <si>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</si>
  <si>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</si>
  <si>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</si>
  <si>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</si>
  <si>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</si>
  <si>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What evidence can the organisation's top management provide to demonstrate that sufficient resources are available for asset management?</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</si>
  <si>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</si>
  <si>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</si>
  <si>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</si>
  <si>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</si>
  <si>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</si>
  <si>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</si>
  <si>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</si>
  <si>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To what degree does the organisation's top management communicate the importance of meeting its asset management requirements?</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</si>
  <si>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</si>
  <si>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</si>
  <si>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</si>
  <si>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</si>
  <si>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</si>
  <si>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</si>
  <si>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</si>
  <si>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</si>
  <si>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</si>
  <si>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</si>
  <si>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</si>
  <si>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</si>
  <si>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</si>
  <si>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</si>
  <si>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</si>
  <si>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</si>
  <si>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Training, awareness and competence</t>
  </si>
  <si>
    <t>How does the organisation develop plan(s) for the human resources required to undertake asset management activities - including the development and delivery of asset management strategy, process(es), objectives and plan(s)?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</si>
  <si>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</si>
  <si>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</si>
  <si>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</si>
  <si>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</si>
  <si>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</si>
  <si>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</si>
  <si>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</si>
  <si>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How does the organisation identify competency requirements and then plan, provide and record the training necessary to achieve the competencies?</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</si>
  <si>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</si>
  <si>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</si>
  <si>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</si>
  <si>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</si>
  <si>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</si>
  <si>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</si>
  <si>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How does the organization ensure that persons under its direct control undertaking asset management related activities have an appropriate level of competence in terms of education, training or experience?</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</si>
  <si>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</si>
  <si>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</si>
  <si>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</si>
  <si>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</si>
  <si>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</si>
  <si>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</si>
  <si>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</si>
  <si>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Communication, participation and consultation</t>
  </si>
  <si>
    <t>How does the organisation ensure that pertinent asset management information is effectively communicated to and from employees and other stakeholders, including contracted service providers?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</si>
  <si>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</si>
  <si>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</si>
  <si>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</si>
  <si>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</si>
  <si>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</si>
  <si>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</si>
  <si>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</si>
  <si>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Asset Management System documentation</t>
  </si>
  <si>
    <t>What documentation has the organisation established to describe the main elements of its asset management system and interactions between them?</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</si>
  <si>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</si>
  <si>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management team that has overall responsibility for asset management.  Managers engaged in asset management activities.</t>
  </si>
  <si>
    <t>The documented information describing the main elements of the asset management system (process(es)) and their interaction.</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</si>
  <si>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</si>
  <si>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</si>
  <si>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</si>
  <si>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</si>
  <si>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Information management</t>
  </si>
  <si>
    <t>What has the organisation done to determine what its asset management information system(s) should contain in order to support its asset management system?</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</si>
  <si>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</si>
  <si>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</si>
  <si>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</si>
  <si>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</si>
  <si>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</si>
  <si>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</si>
  <si>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</si>
  <si>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How does the organisation maintain its asset management information system(s) and ensure that the data held within it (them) is of the requisite quality and accuracy and is consistent?</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</si>
  <si>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</si>
  <si>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</si>
  <si>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</si>
  <si>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</si>
  <si>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</si>
  <si>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</si>
  <si>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</si>
  <si>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How has the organisation's ensured its asset management information system is relevant to its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</si>
  <si>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</si>
  <si>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</si>
  <si>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</si>
  <si>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</si>
  <si>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</si>
  <si>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</si>
  <si>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</si>
  <si>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Risk management process(es)</t>
  </si>
  <si>
    <t>How has the organisation documented process(es) and/or procedure(s) for the identification and assessment of asset and asset management related risks throughout the asset life cycle?</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</si>
  <si>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</si>
  <si>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</si>
  <si>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</si>
  <si>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</si>
  <si>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</si>
  <si>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</si>
  <si>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</si>
  <si>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Use and maintenance of asset risk information</t>
  </si>
  <si>
    <t>How does the organisation ensure that the results of risk assessments provide input into the identification of adequate resources and training and competency needs?</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</si>
  <si>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</si>
  <si>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</si>
  <si>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</si>
  <si>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</si>
  <si>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</si>
  <si>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</si>
  <si>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</si>
  <si>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Legal and other requirements</t>
  </si>
  <si>
    <t>What procedure does the organisation have to identify and provide access to its legal, regulatory, statutory and other asset management requirements, and how is requirements incorporated into the asset management system?</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</si>
  <si>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</si>
  <si>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</si>
  <si>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</si>
  <si>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</si>
  <si>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</si>
  <si>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</si>
  <si>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</si>
  <si>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</si>
  <si>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</si>
  <si>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</si>
  <si>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</si>
  <si>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</si>
  <si>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</si>
  <si>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</si>
  <si>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</si>
  <si>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</si>
  <si>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</si>
  <si>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</si>
  <si>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</si>
  <si>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</si>
  <si>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</si>
  <si>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</si>
  <si>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</si>
  <si>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</si>
  <si>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Performance and condition monitoring</t>
  </si>
  <si>
    <t>How does the organisation measure the performance and condition of its assets?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</si>
  <si>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</si>
  <si>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</si>
  <si>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</si>
  <si>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</si>
  <si>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</si>
  <si>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</si>
  <si>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</si>
  <si>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</si>
  <si>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</si>
  <si>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</si>
  <si>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</si>
  <si>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</si>
  <si>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</si>
  <si>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</si>
  <si>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</si>
  <si>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</si>
  <si>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Audit</t>
  </si>
  <si>
    <t>What has the organisation done to establish procedure(s) for the audit of its asset management system (process(es))?</t>
  </si>
  <si>
    <t>This question seeks to explore what the organisation has done to comply with the standard practice AM audit requirements (eg, the associated requirements of PAS 55 s 4.6.4 and its linkages to s 4.7).</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</si>
  <si>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</si>
  <si>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</si>
  <si>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</si>
  <si>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</si>
  <si>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</si>
  <si>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</si>
  <si>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Corrective &amp; Preventative action</t>
  </si>
  <si>
    <t>How does the organisation instigate appropriate corrective and/or preventive actions to eliminate or prevent the causes of identified poor performance and non conformance?</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</si>
  <si>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</si>
  <si>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</si>
  <si>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</si>
  <si>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</si>
  <si>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</si>
  <si>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</si>
  <si>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</si>
  <si>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Continual Improvement</t>
  </si>
  <si>
    <t>How does the organisation achieve continual improvement in the optimal combination of costs, asset related risks and the performance and condition of assets and asset systems across the whole life cycle?</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</si>
  <si>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</si>
  <si>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</si>
  <si>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</si>
  <si>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</si>
  <si>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</si>
  <si>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</si>
  <si>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</si>
  <si>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How does the organisation seek and acquire knowledge about new asset management related technology and practices, and evaluate their potential benefit to the organisation?</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</si>
  <si>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</si>
  <si>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</si>
  <si>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</si>
  <si>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</si>
  <si>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</si>
  <si>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</si>
  <si>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</si>
  <si>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EDBs may provide explanatory comment on the options they have considered (including scenarios used) in assessing forecast expenditure on assets for the current disclosure year and a 10 year planning period in Schedule 15</t>
  </si>
  <si>
    <t>EDBs may provide explanatory comment on the options they have considered (including scenarios used) in assessing forecast operational expenditure for the current disclosure year and a 10 year planning period in Schedule 15.</t>
  </si>
  <si>
    <t>12c(i): Consumer Connections</t>
  </si>
  <si>
    <t>Number of ICPs connected during year by consumer type</t>
  </si>
  <si>
    <r>
      <t>The Schedules take the form of templates for</t>
    </r>
    <r>
      <rPr>
        <sz val="10"/>
        <rFont val="Calibri"/>
        <family val="4"/>
        <scheme val="minor"/>
      </rPr>
      <t xml:space="preserve">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      </t>
    </r>
    <r>
      <rPr>
        <sz val="10"/>
        <rFont val="Calibri"/>
        <family val="2"/>
        <scheme val="minor"/>
      </rPr>
      <t xml:space="preserve"> </t>
    </r>
  </si>
  <si>
    <r>
      <t>The</t>
    </r>
    <r>
      <rPr>
        <sz val="10"/>
        <rFont val="Calibri"/>
        <family val="2"/>
        <scheme val="minor"/>
      </rPr>
      <t xml:space="preserve"> schedule</t>
    </r>
    <r>
      <rPr>
        <sz val="10"/>
        <rFont val="Calibri"/>
        <family val="4"/>
        <scheme val="minor"/>
      </rPr>
      <t xml:space="preserve"> 11a, 12b and 12c</t>
    </r>
    <r>
      <rPr>
        <sz val="10"/>
        <rFont val="Calibri"/>
        <family val="2"/>
        <scheme val="minor"/>
      </rPr>
      <t xml:space="preserve"> templates</t>
    </r>
    <r>
      <rPr>
        <sz val="10"/>
        <rFont val="Calibri"/>
        <family val="4"/>
        <scheme val="minor"/>
      </rPr>
      <t xml:space="preserve"> may require additional rows to be inserted in tables marked 'include additional rows if needed'. </t>
    </r>
  </si>
  <si>
    <t>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EDBs must express the information in this schedule (11a) as a specific value rather than ranges. Any supporting information about these values may be disclosed in Schedule 15 (Voluntary Explanatory Notes). 
This information is not part of audited disclosure information.</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</si>
  <si>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EDBs must express the information in this schedule (11b) as a specific value rather than ranges. If EDBs wish to provide any supporting information about these values, this may be disclosed in Schedule 15 (Voluntary Explanatory Notes).
This information is not part of audited disclosure information.
</t>
  </si>
  <si>
    <t>SCHEDULE 12c: REPORT ON FORECAST NETWORK DEMAND</t>
  </si>
  <si>
    <t>Constraint solution progress</t>
  </si>
  <si>
    <t>Constraint primary cause</t>
  </si>
  <si>
    <t>Year of any forecast constraint</t>
  </si>
  <si>
    <t>Constraint solution type</t>
  </si>
  <si>
    <t>Forecast constraint type</t>
  </si>
  <si>
    <t>Available capacity +5 yrs (MVA)</t>
  </si>
  <si>
    <t>Min. available capacity +10 yrs (MVA)</t>
  </si>
  <si>
    <t>Max. available capacity +10 yrs (MVA)</t>
  </si>
  <si>
    <t>Security of supply classification +5 yrs
(type)</t>
  </si>
  <si>
    <t>Security of supply classification +10 yrs (type)</t>
  </si>
  <si>
    <t>Peak load period +5 yrs</t>
  </si>
  <si>
    <t>Peak load period +10 yrs</t>
  </si>
  <si>
    <t>Temporary constraint solution remaining lifespan</t>
  </si>
  <si>
    <t>Current peak load period</t>
  </si>
  <si>
    <t>Current constraint type</t>
  </si>
  <si>
    <t>Current available capacity (MVA)</t>
  </si>
  <si>
    <t>EDB Information Disclosure Requirements</t>
  </si>
  <si>
    <t>Information Templates</t>
  </si>
  <si>
    <t>¹  Extend table as necessary to disclose all capacity and constraint information by each zone substation</t>
  </si>
  <si>
    <t>Current peak load
(MVA)</t>
  </si>
  <si>
    <t>Installed operating capacity
(MVA)</t>
  </si>
  <si>
    <t>Current security of supply classification
(type)</t>
  </si>
  <si>
    <t>This schedule requires a breakdown of current and forecast capacity and constraints for each zone substation. The data provided should be consistent with the information provided in the AMP. Information provided in this table should relate to the operation of the network in its normal steady state configuration.</t>
  </si>
  <si>
    <t>Non-network solutions provided by a related party or third party</t>
  </si>
  <si>
    <t>Templates for Schedules 11a–13 excluding 11c</t>
  </si>
  <si>
    <t>Excluding 11c</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</si>
  <si>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2023").</t>
  </si>
  <si>
    <t xml:space="preserve">Additional rows must not be inserted directly above the first row or below the last row of a table. This is to ensure that entries made in the new row are included in the totals.
</t>
  </si>
  <si>
    <t>Schedule 12a columns G to L contain conditional formatting. The cells will change colour if the row totals do not add to 100%.</t>
  </si>
  <si>
    <t>Not Required before DY2025</t>
  </si>
  <si>
    <t>Prepared 16 February 2024</t>
  </si>
  <si>
    <t>This document forms Schedules 11a–13 to the Electricity Distribution Information Disclosure (Targeted Review 2024) Amendment Determination 2024 [2024] NZCC 2.</t>
  </si>
  <si>
    <t>Security of Supply Classification
(type)</t>
  </si>
  <si>
    <t>Not Required after DY2024</t>
  </si>
  <si>
    <t>Installed firm Capacity (MVA)</t>
  </si>
  <si>
    <t>Transfer Capacity
(MVA)</t>
  </si>
  <si>
    <t>Utilisation of Installed Firm Capacity
%</t>
  </si>
  <si>
    <t>Installed Firm Capacity +5 years
(MVA)</t>
  </si>
  <si>
    <t>Utilisation of Installed Firm Capacity + 5yrs
%</t>
  </si>
  <si>
    <t>Installed Firm Capacity 
Constraint +5 years
(cause)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</si>
</sst>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d\ mmmm\ yyyy"/>
    <numFmt numFmtId="170" formatCode="\(#,##0\);\(#,##0\);\-"/>
    <numFmt numFmtId="171" formatCode="_([$-1409]d\ mmmm\ yyyy;_(@"/>
    <numFmt numFmtId="172" formatCode="_(* @_)"/>
    <numFmt numFmtId="173" formatCode="[$-1409]d\ mmm\ yy;@"/>
    <numFmt numFmtId="174" formatCode="#,##0;\(#,##0\);\-"/>
    <numFmt numFmtId="175" formatCode="#,##0\ ;\(#,##0\);\-"/>
    <numFmt numFmtId="176" formatCode="#,##0.00\ ;\(#,##0.00\);\-"/>
    <numFmt numFmtId="177" formatCode="#,##0%\ ;\(#,##0%\);\-"/>
    <numFmt numFmtId="178" formatCode="#,##0.0%\ ;\(#,##0.0%\);\-"/>
    <numFmt numFmtId="179" formatCode="#,##0.0\ ;\(#,##0.0\);\-"/>
    <numFmt numFmtId="180" formatCode="#,##0.00%\ ;\(#,##0.00%\);\-"/>
  </numFmts>
  <fonts count="78"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sz val="12"/>
      <color rgb="FF0070C0"/>
      <name val="Calibri"/>
      <family val="2"/>
      <scheme val="minor"/>
    </font>
    <font>
      <b/>
      <sz val="16"/>
      <color rgb="FF0070C0"/>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sz val="10"/>
      <color rgb="FFFF0000"/>
      <name val="Calibri"/>
      <family val="2"/>
      <scheme val="minor"/>
    </font>
    <font>
      <sz val="10"/>
      <color rgb="FFFF0000"/>
      <name val="Calibri"/>
      <family val="2"/>
    </font>
    <font>
      <b/>
      <sz val="18"/>
      <name val="Calibri"/>
      <family val="1"/>
    </font>
    <font>
      <sz val="10"/>
      <name val="Calibri"/>
      <family val="1"/>
    </font>
    <font>
      <b/>
      <sz val="12"/>
      <name val="Calibri"/>
      <family val="1"/>
    </font>
    <font>
      <b/>
      <i/>
      <sz val="12"/>
      <name val="Calibri"/>
      <family val="2"/>
    </font>
    <font>
      <b/>
      <i/>
      <sz val="12"/>
      <name val="Calibri"/>
      <family val="2"/>
      <scheme val="major"/>
    </font>
    <font>
      <b/>
      <sz val="16"/>
      <name val="Calibri"/>
      <family val="2"/>
      <scheme val="minor"/>
    </font>
    <font>
      <b/>
      <sz val="18"/>
      <color rgb="FF000000"/>
      <name val="Calibri"/>
      <family val="2"/>
    </font>
    <font>
      <strike/>
      <sz val="10"/>
      <color rgb="FFFF0000"/>
      <name val="Calibri"/>
      <family val="2"/>
      <scheme val="minor"/>
    </font>
    <font>
      <sz val="10"/>
      <color rgb="FFFF0000"/>
      <name val="Calibri"/>
      <family val="4"/>
      <scheme val="minor"/>
    </font>
    <font>
      <sz val="10"/>
      <color indexed="8"/>
      <name val="Calibri"/>
      <family val="2"/>
    </font>
    <font>
      <b/>
      <sz val="18"/>
      <color theme="1"/>
      <name val="Calibri"/>
      <family val="2"/>
      <scheme val="minor"/>
    </font>
    <font>
      <sz val="10"/>
      <color theme="0"/>
      <name val="Calibri"/>
      <family val="4"/>
      <scheme val="minor"/>
    </font>
    <font>
      <b/>
      <sz val="10"/>
      <name val="Calibri"/>
      <family val="2"/>
    </font>
    <font>
      <i/>
      <sz val="10"/>
      <color theme="1"/>
      <name val="Calibri"/>
      <family val="2"/>
      <scheme val="minor"/>
    </font>
    <font>
      <sz val="10"/>
      <color indexed="8"/>
      <name val="Calibri"/>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s>
  <cellStyleXfs count="101">
    <xf numFmtId="0" fontId="0" fillId="0" borderId="0">
      <alignment horizontal="right"/>
    </xf>
    <xf numFmtId="0" fontId="20" fillId="0" borderId="1">
      <alignment horizontal="center" vertical="center"/>
      <protection locked="0"/>
    </xf>
    <xf numFmtId="170" fontId="9" fillId="4" borderId="0" applyFont="0" applyBorder="0" applyAlignment="0" applyProtection="0"/>
    <xf numFmtId="0" fontId="9" fillId="4" borderId="0" applyFont="0" applyBorder="0" applyProtection="0">
      <alignment horizontal="right"/>
    </xf>
    <xf numFmtId="0" fontId="21" fillId="4" borderId="0" applyBorder="0"/>
    <xf numFmtId="0" fontId="20" fillId="5" borderId="1">
      <alignment horizontal="center"/>
    </xf>
    <xf numFmtId="0" fontId="22" fillId="0" borderId="1">
      <protection locked="0"/>
    </xf>
    <xf numFmtId="0" fontId="23" fillId="4" borderId="0" applyAlignment="0"/>
    <xf numFmtId="171" fontId="18" fillId="0" borderId="0" applyFont="0" applyFill="0" applyBorder="0" applyProtection="0">
      <protection locked="0"/>
    </xf>
    <xf numFmtId="173" fontId="18" fillId="0" borderId="0" applyFont="0" applyFill="0" applyBorder="0" applyAlignment="0" applyProtection="0">
      <alignment wrapText="1"/>
    </xf>
    <xf numFmtId="169" fontId="20" fillId="5" borderId="1">
      <alignment horizontal="center" vertical="center"/>
    </xf>
    <xf numFmtId="0" fontId="24" fillId="4" borderId="0" applyNumberFormat="0" applyBorder="0">
      <alignment horizontal="left"/>
    </xf>
    <xf numFmtId="0" fontId="25" fillId="5" borderId="3" applyBorder="0"/>
    <xf numFmtId="0" fontId="26" fillId="5" borderId="0" applyNumberFormat="0" applyBorder="0">
      <alignment horizontal="right"/>
    </xf>
    <xf numFmtId="0" fontId="12" fillId="5" borderId="0" applyFont="0" applyAlignment="0"/>
    <xf numFmtId="0" fontId="27" fillId="5" borderId="0" applyBorder="0">
      <alignment vertical="top" wrapText="1"/>
    </xf>
    <xf numFmtId="0" fontId="21" fillId="5" borderId="0" applyAlignment="0">
      <alignment horizontal="center"/>
    </xf>
    <xf numFmtId="0" fontId="28" fillId="0" borderId="0" applyNumberFormat="0" applyFill="0" applyAlignment="0" applyProtection="0"/>
    <xf numFmtId="0" fontId="29" fillId="4" borderId="0" applyBorder="0"/>
    <xf numFmtId="0" fontId="30" fillId="4" borderId="0" applyBorder="0"/>
    <xf numFmtId="0" fontId="31" fillId="4" borderId="0" applyBorder="0">
      <alignment horizontal="left"/>
    </xf>
    <xf numFmtId="0" fontId="31" fillId="4" borderId="0" applyBorder="0">
      <alignment horizontal="center" wrapText="1"/>
    </xf>
    <xf numFmtId="0" fontId="4" fillId="4" borderId="4" applyNumberFormat="0" applyFont="0" applyAlignment="0"/>
    <xf numFmtId="0" fontId="32" fillId="0" borderId="0" applyNumberFormat="0" applyFill="0" applyBorder="0" applyAlignment="0" applyProtection="0">
      <alignment vertical="top"/>
      <protection locked="0"/>
    </xf>
    <xf numFmtId="0" fontId="21" fillId="4" borderId="0" applyNumberFormat="0" applyBorder="0" applyProtection="0">
      <alignment horizontal="right"/>
    </xf>
    <xf numFmtId="0" fontId="21" fillId="4" borderId="7">
      <alignment horizontal="right"/>
    </xf>
    <xf numFmtId="0" fontId="31" fillId="4" borderId="1" applyAlignment="0">
      <alignment horizontal="center" vertical="center" wrapText="1"/>
    </xf>
    <xf numFmtId="0" fontId="23" fillId="4" borderId="1" applyAlignment="0">
      <alignment horizontal="center" vertical="top" wrapText="1"/>
    </xf>
    <xf numFmtId="0" fontId="23" fillId="4" borderId="1" applyAlignment="0" applyProtection="0">
      <alignment vertical="top" wrapText="1"/>
    </xf>
    <xf numFmtId="0" fontId="23" fillId="4" borderId="0" applyBorder="0">
      <alignment horizontal="left"/>
    </xf>
    <xf numFmtId="172" fontId="18" fillId="0" borderId="0" applyFont="0" applyFill="0" applyBorder="0">
      <alignment horizontal="left"/>
      <protection locked="0"/>
    </xf>
    <xf numFmtId="0" fontId="21" fillId="4" borderId="0" applyBorder="0">
      <alignment horizontal="center" wrapText="1"/>
    </xf>
    <xf numFmtId="168"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0" fontId="43" fillId="0" borderId="0" applyNumberFormat="0" applyFill="0" applyBorder="0" applyAlignment="0" applyProtection="0"/>
    <xf numFmtId="0" fontId="44" fillId="0" borderId="27" applyNumberFormat="0" applyFill="0" applyAlignment="0" applyProtection="0"/>
    <xf numFmtId="0" fontId="45" fillId="0" borderId="28" applyNumberFormat="0" applyFill="0" applyAlignment="0" applyProtection="0"/>
    <xf numFmtId="0" fontId="46" fillId="0" borderId="29" applyNumberFormat="0" applyFill="0" applyAlignment="0" applyProtection="0"/>
    <xf numFmtId="0" fontId="46" fillId="0" borderId="0" applyNumberFormat="0" applyFill="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0" applyNumberFormat="0" applyBorder="0" applyAlignment="0" applyProtection="0"/>
    <xf numFmtId="0" fontId="50" fillId="9" borderId="30" applyNumberFormat="0" applyAlignment="0" applyProtection="0"/>
    <xf numFmtId="0" fontId="51" fillId="10" borderId="31" applyNumberFormat="0" applyAlignment="0" applyProtection="0"/>
    <xf numFmtId="0" fontId="52" fillId="10" borderId="30" applyNumberFormat="0" applyAlignment="0" applyProtection="0"/>
    <xf numFmtId="0" fontId="53" fillId="0" borderId="32" applyNumberFormat="0" applyFill="0" applyAlignment="0" applyProtection="0"/>
    <xf numFmtId="0" fontId="54" fillId="11" borderId="33" applyNumberFormat="0" applyAlignment="0" applyProtection="0"/>
    <xf numFmtId="0" fontId="55" fillId="0" borderId="0" applyNumberFormat="0" applyFill="0" applyBorder="0" applyAlignment="0" applyProtection="0"/>
    <xf numFmtId="0" fontId="19" fillId="12" borderId="34" applyNumberFormat="0" applyFont="0" applyAlignment="0" applyProtection="0"/>
    <xf numFmtId="0" fontId="56" fillId="0" borderId="0" applyNumberFormat="0" applyFill="0" applyBorder="0" applyAlignment="0" applyProtection="0"/>
    <xf numFmtId="0" fontId="57" fillId="0" borderId="35" applyNumberFormat="0" applyFill="0" applyAlignment="0" applyProtection="0"/>
    <xf numFmtId="0" fontId="5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8" fillId="20" borderId="0" applyNumberFormat="0" applyBorder="0" applyAlignment="0" applyProtection="0"/>
    <xf numFmtId="0" fontId="5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8" fillId="24" borderId="0" applyNumberFormat="0" applyBorder="0" applyAlignment="0" applyProtection="0"/>
    <xf numFmtId="0" fontId="5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8" fillId="28" borderId="0" applyNumberFormat="0" applyBorder="0" applyAlignment="0" applyProtection="0"/>
    <xf numFmtId="0" fontId="5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8" fillId="32" borderId="0" applyNumberFormat="0" applyBorder="0" applyAlignment="0" applyProtection="0"/>
    <xf numFmtId="0" fontId="5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8" fillId="36" borderId="0" applyNumberFormat="0" applyBorder="0" applyAlignment="0" applyProtection="0"/>
    <xf numFmtId="0" fontId="60" fillId="0" borderId="0" applyNumberFormat="0" applyFill="0" applyAlignment="0"/>
    <xf numFmtId="0" fontId="60" fillId="0" borderId="0" applyNumberFormat="0" applyFill="0" applyAlignment="0"/>
    <xf numFmtId="0" fontId="23" fillId="4" borderId="0" applyBorder="0">
      <alignment horizontal="left"/>
    </xf>
    <xf numFmtId="0" fontId="19" fillId="0" borderId="0">
      <alignment horizontal="right"/>
    </xf>
    <xf numFmtId="0" fontId="7" fillId="5" borderId="0" applyFont="0" applyAlignment="0"/>
    <xf numFmtId="0" fontId="19" fillId="0" borderId="0">
      <alignment horizontal="right"/>
    </xf>
    <xf numFmtId="0" fontId="26" fillId="5" borderId="0" applyNumberFormat="0" applyBorder="0">
      <alignment horizontal="right"/>
    </xf>
    <xf numFmtId="0" fontId="20" fillId="5" borderId="37">
      <alignment horizontal="center"/>
    </xf>
    <xf numFmtId="169" fontId="20" fillId="5" borderId="37">
      <alignment horizontal="center" vertical="center"/>
    </xf>
    <xf numFmtId="0" fontId="25" fillId="5" borderId="3" applyBorder="0"/>
    <xf numFmtId="0" fontId="21" fillId="5" borderId="0" applyAlignment="0">
      <alignment horizontal="center"/>
    </xf>
    <xf numFmtId="0" fontId="27" fillId="5" borderId="0" applyBorder="0">
      <alignment vertical="top" wrapText="1"/>
    </xf>
    <xf numFmtId="0" fontId="21" fillId="4" borderId="7">
      <alignment horizontal="right"/>
    </xf>
    <xf numFmtId="0" fontId="23" fillId="4" borderId="0" applyAlignment="0"/>
    <xf numFmtId="0" fontId="29" fillId="4" borderId="0" applyBorder="0"/>
    <xf numFmtId="0" fontId="4" fillId="4" borderId="0" applyFont="0" applyBorder="0" applyProtection="0">
      <alignment horizontal="right"/>
    </xf>
    <xf numFmtId="173" fontId="18" fillId="0" borderId="0" applyFont="0" applyFill="0" applyBorder="0" applyAlignment="0" applyProtection="0">
      <alignment wrapText="1"/>
    </xf>
    <xf numFmtId="0" fontId="30" fillId="4" borderId="0" applyBorder="0"/>
    <xf numFmtId="0" fontId="22" fillId="0" borderId="37">
      <protection locked="0"/>
    </xf>
    <xf numFmtId="0" fontId="4" fillId="4" borderId="4" applyNumberFormat="0" applyFont="0" applyAlignment="0"/>
    <xf numFmtId="0" fontId="31" fillId="4" borderId="0" applyBorder="0">
      <alignment horizontal="left"/>
    </xf>
    <xf numFmtId="0" fontId="21" fillId="4" borderId="0" applyBorder="0"/>
    <xf numFmtId="0" fontId="21" fillId="4" borderId="0"/>
  </cellStyleXfs>
  <cellXfs count="297">
    <xf numFmtId="0" fontId="0" fillId="0" borderId="0" xfId="0">
      <alignment horizontal="right"/>
    </xf>
    <xf numFmtId="0" fontId="3" fillId="0" borderId="0" xfId="0" applyFont="1">
      <alignment horizontal="right"/>
    </xf>
    <xf numFmtId="0" fontId="3" fillId="0" borderId="0" xfId="0" applyFont="1" applyAlignment="1"/>
    <xf numFmtId="0" fontId="0" fillId="0" borderId="0" xfId="0" applyAlignment="1"/>
    <xf numFmtId="0" fontId="0" fillId="0" borderId="0" xfId="0" applyAlignment="1">
      <alignment wrapText="1"/>
    </xf>
    <xf numFmtId="0" fontId="0" fillId="0" borderId="0" xfId="0" applyAlignment="1">
      <alignment vertical="center"/>
    </xf>
    <xf numFmtId="0" fontId="17" fillId="0" borderId="0" xfId="0" applyFont="1" applyAlignment="1"/>
    <xf numFmtId="0" fontId="23" fillId="4" borderId="7" xfId="7" applyBorder="1"/>
    <xf numFmtId="0" fontId="23" fillId="4" borderId="7" xfId="7" applyBorder="1" applyAlignment="1"/>
    <xf numFmtId="0" fontId="21" fillId="4" borderId="17" xfId="25" applyBorder="1">
      <alignment horizontal="right"/>
    </xf>
    <xf numFmtId="0" fontId="23" fillId="4" borderId="5" xfId="7" applyBorder="1"/>
    <xf numFmtId="0" fontId="23" fillId="4" borderId="15" xfId="7" applyBorder="1"/>
    <xf numFmtId="0" fontId="6" fillId="5" borderId="7" xfId="14" applyFont="1" applyBorder="1"/>
    <xf numFmtId="0" fontId="23" fillId="4" borderId="0" xfId="7" applyAlignment="1">
      <alignment horizontal="left" indent="2"/>
    </xf>
    <xf numFmtId="0" fontId="23" fillId="4" borderId="0" xfId="7" applyAlignment="1">
      <alignment horizontal="center" wrapText="1"/>
    </xf>
    <xf numFmtId="0" fontId="11" fillId="5" borderId="0" xfId="14" applyFont="1" applyAlignment="1"/>
    <xf numFmtId="0" fontId="23" fillId="4" borderId="7" xfId="7" applyBorder="1" applyAlignment="1">
      <alignment vertical="center"/>
    </xf>
    <xf numFmtId="0" fontId="6" fillId="5" borderId="11" xfId="14" applyFont="1" applyBorder="1"/>
    <xf numFmtId="0" fontId="6" fillId="5" borderId="12" xfId="14" applyFont="1" applyBorder="1"/>
    <xf numFmtId="0" fontId="6" fillId="5" borderId="13" xfId="14" applyFont="1" applyBorder="1"/>
    <xf numFmtId="0" fontId="6" fillId="5" borderId="3" xfId="14" applyFont="1" applyBorder="1"/>
    <xf numFmtId="0" fontId="21" fillId="4" borderId="0" xfId="31" applyBorder="1">
      <alignment horizontal="center" wrapText="1"/>
    </xf>
    <xf numFmtId="0" fontId="10" fillId="5" borderId="0" xfId="14" applyFont="1" applyAlignment="1">
      <alignment horizontal="left" indent="2"/>
    </xf>
    <xf numFmtId="0" fontId="23" fillId="4" borderId="0" xfId="7" applyAlignment="1">
      <alignment horizontal="left" indent="3"/>
    </xf>
    <xf numFmtId="0" fontId="21" fillId="4" borderId="7" xfId="31" applyBorder="1">
      <alignment horizontal="center" wrapText="1"/>
    </xf>
    <xf numFmtId="0" fontId="21" fillId="5" borderId="3" xfId="16" applyBorder="1" applyAlignment="1">
      <alignment horizontal="left"/>
    </xf>
    <xf numFmtId="0" fontId="23" fillId="4" borderId="14" xfId="7" applyBorder="1"/>
    <xf numFmtId="0" fontId="27" fillId="5" borderId="12" xfId="15" applyBorder="1">
      <alignment vertical="top" wrapText="1"/>
    </xf>
    <xf numFmtId="0" fontId="27" fillId="5" borderId="0" xfId="15" applyBorder="1">
      <alignment vertical="top" wrapText="1"/>
    </xf>
    <xf numFmtId="0" fontId="6" fillId="5" borderId="0" xfId="14" applyFont="1" applyAlignment="1"/>
    <xf numFmtId="0" fontId="21" fillId="4" borderId="6" xfId="25" applyBorder="1">
      <alignment horizontal="right"/>
    </xf>
    <xf numFmtId="0" fontId="26" fillId="5" borderId="0" xfId="13" applyBorder="1">
      <alignment horizontal="right"/>
    </xf>
    <xf numFmtId="0" fontId="27" fillId="5" borderId="7" xfId="15" applyBorder="1">
      <alignment vertical="top" wrapText="1"/>
    </xf>
    <xf numFmtId="0" fontId="21" fillId="4" borderId="0" xfId="25" applyBorder="1">
      <alignment horizontal="right"/>
    </xf>
    <xf numFmtId="0" fontId="21" fillId="4" borderId="6" xfId="25" applyBorder="1" applyAlignment="1">
      <alignment horizontal="right" vertical="center"/>
    </xf>
    <xf numFmtId="171" fontId="16" fillId="2" borderId="2" xfId="8" applyFont="1" applyFill="1" applyBorder="1">
      <protection locked="0"/>
    </xf>
    <xf numFmtId="172" fontId="16" fillId="2" borderId="2" xfId="30" applyFont="1" applyFill="1" applyBorder="1" applyAlignment="1">
      <alignment horizontal="left" wrapText="1"/>
      <protection locked="0"/>
    </xf>
    <xf numFmtId="0" fontId="6" fillId="5" borderId="0" xfId="14" applyFont="1"/>
    <xf numFmtId="0" fontId="21" fillId="5" borderId="0" xfId="16" applyAlignment="1"/>
    <xf numFmtId="173" fontId="33" fillId="3" borderId="0" xfId="9" applyFont="1" applyFill="1" applyBorder="1" applyAlignment="1">
      <alignment horizontal="center" wrapText="1"/>
    </xf>
    <xf numFmtId="0" fontId="25" fillId="5" borderId="0" xfId="12" applyBorder="1"/>
    <xf numFmtId="0" fontId="21" fillId="4" borderId="5" xfId="25" applyBorder="1">
      <alignment horizontal="right"/>
    </xf>
    <xf numFmtId="0" fontId="21" fillId="4" borderId="0" xfId="25" applyBorder="1" applyAlignment="1">
      <alignment horizontal="right" vertical="center"/>
    </xf>
    <xf numFmtId="0" fontId="23" fillId="0" borderId="0" xfId="7" applyFill="1"/>
    <xf numFmtId="0" fontId="31" fillId="4" borderId="0" xfId="7" applyFont="1" applyAlignment="1">
      <alignment horizontal="left"/>
    </xf>
    <xf numFmtId="0" fontId="31" fillId="4" borderId="0" xfId="29" applyFont="1" applyBorder="1">
      <alignment horizontal="left"/>
    </xf>
    <xf numFmtId="0" fontId="31" fillId="4" borderId="0" xfId="7" applyFont="1" applyAlignment="1">
      <alignment horizontal="right"/>
    </xf>
    <xf numFmtId="0" fontId="20" fillId="5" borderId="1" xfId="5">
      <alignment horizontal="center"/>
    </xf>
    <xf numFmtId="169" fontId="20" fillId="5" borderId="1" xfId="10">
      <alignment horizontal="center" vertical="center"/>
    </xf>
    <xf numFmtId="0" fontId="23" fillId="4" borderId="0" xfId="7"/>
    <xf numFmtId="0" fontId="23" fillId="4" borderId="0" xfId="7" applyAlignment="1"/>
    <xf numFmtId="0" fontId="25" fillId="5" borderId="3" xfId="12" applyBorder="1"/>
    <xf numFmtId="0" fontId="23" fillId="4" borderId="0" xfId="29" applyBorder="1">
      <alignment horizontal="left"/>
    </xf>
    <xf numFmtId="0" fontId="27" fillId="5" borderId="0" xfId="15" applyBorder="1" applyAlignment="1">
      <alignment vertical="top"/>
    </xf>
    <xf numFmtId="0" fontId="25" fillId="5" borderId="3" xfId="12" applyBorder="1" applyAlignment="1">
      <alignment horizontal="left" indent="1"/>
    </xf>
    <xf numFmtId="0" fontId="27" fillId="5" borderId="3" xfId="15" applyBorder="1">
      <alignment vertical="top" wrapText="1"/>
    </xf>
    <xf numFmtId="0" fontId="6" fillId="0" borderId="0" xfId="14" applyFont="1" applyFill="1"/>
    <xf numFmtId="0" fontId="27" fillId="0" borderId="0" xfId="15" applyFill="1" applyBorder="1">
      <alignment vertical="top" wrapText="1"/>
    </xf>
    <xf numFmtId="0" fontId="34" fillId="4" borderId="1" xfId="28" applyFont="1" applyAlignment="1">
      <alignment vertical="top" wrapText="1"/>
    </xf>
    <xf numFmtId="0" fontId="35" fillId="4" borderId="1" xfId="26" applyFont="1">
      <alignment horizontal="center" vertical="center" wrapText="1"/>
    </xf>
    <xf numFmtId="0" fontId="36" fillId="4" borderId="7" xfId="7" applyFont="1" applyBorder="1"/>
    <xf numFmtId="0" fontId="36" fillId="0" borderId="0" xfId="7" applyFont="1" applyFill="1"/>
    <xf numFmtId="0" fontId="35" fillId="0" borderId="0" xfId="26" applyFont="1" applyFill="1" applyBorder="1">
      <alignment horizontal="center" vertical="center" wrapText="1"/>
    </xf>
    <xf numFmtId="0" fontId="34" fillId="4" borderId="7" xfId="7" applyFont="1" applyBorder="1"/>
    <xf numFmtId="0" fontId="34" fillId="0" borderId="0" xfId="7" applyFont="1" applyFill="1"/>
    <xf numFmtId="0" fontId="34" fillId="4" borderId="1" xfId="27" applyFont="1" applyAlignment="1">
      <alignment horizontal="center" vertical="top" wrapText="1"/>
    </xf>
    <xf numFmtId="0" fontId="37" fillId="0" borderId="0" xfId="0" applyFont="1">
      <alignment horizontal="right"/>
    </xf>
    <xf numFmtId="0" fontId="34" fillId="4" borderId="15" xfId="7" applyFont="1" applyBorder="1"/>
    <xf numFmtId="0" fontId="21" fillId="4" borderId="0" xfId="11" applyFont="1" applyBorder="1">
      <alignment horizontal="left"/>
    </xf>
    <xf numFmtId="0" fontId="34" fillId="4" borderId="0" xfId="7" applyFont="1"/>
    <xf numFmtId="0" fontId="34" fillId="4" borderId="0" xfId="7" applyFont="1" applyAlignment="1"/>
    <xf numFmtId="0" fontId="29" fillId="4" borderId="0" xfId="18" applyBorder="1" applyAlignment="1">
      <alignment horizontal="left" indent="1"/>
    </xf>
    <xf numFmtId="0" fontId="34" fillId="4" borderId="0" xfId="7" applyFont="1" applyAlignment="1">
      <alignment vertical="center"/>
    </xf>
    <xf numFmtId="0" fontId="38" fillId="4" borderId="0" xfId="25" applyFont="1" applyBorder="1">
      <alignment horizontal="right"/>
    </xf>
    <xf numFmtId="0" fontId="38" fillId="4" borderId="0" xfId="25" applyFont="1" applyBorder="1" applyAlignment="1">
      <alignment horizontal="right" vertical="center"/>
    </xf>
    <xf numFmtId="0" fontId="30" fillId="4" borderId="0" xfId="19" applyBorder="1"/>
    <xf numFmtId="0" fontId="31" fillId="4" borderId="0" xfId="19" applyFont="1" applyBorder="1"/>
    <xf numFmtId="0" fontId="31" fillId="4" borderId="0" xfId="20" applyBorder="1">
      <alignment horizontal="left"/>
    </xf>
    <xf numFmtId="0" fontId="23" fillId="4" borderId="0" xfId="7" applyAlignment="1">
      <alignment horizontal="center"/>
    </xf>
    <xf numFmtId="0" fontId="21" fillId="4" borderId="0" xfId="24" applyBorder="1">
      <alignment horizontal="right"/>
    </xf>
    <xf numFmtId="0" fontId="23" fillId="4" borderId="0" xfId="7" applyAlignment="1">
      <alignment wrapText="1"/>
    </xf>
    <xf numFmtId="0" fontId="23" fillId="4" borderId="0" xfId="7" applyAlignment="1">
      <alignment horizontal="left" indent="1"/>
    </xf>
    <xf numFmtId="0" fontId="23" fillId="4" borderId="0" xfId="7" quotePrefix="1"/>
    <xf numFmtId="0" fontId="21" fillId="4" borderId="0" xfId="4" applyBorder="1"/>
    <xf numFmtId="0" fontId="31" fillId="4" borderId="0" xfId="21" applyBorder="1">
      <alignment horizontal="center" wrapText="1"/>
    </xf>
    <xf numFmtId="0" fontId="23" fillId="4" borderId="0" xfId="7" applyAlignment="1">
      <alignment vertical="top" wrapText="1"/>
    </xf>
    <xf numFmtId="0" fontId="23" fillId="4" borderId="0" xfId="29" applyBorder="1" applyAlignment="1"/>
    <xf numFmtId="174" fontId="23" fillId="4" borderId="0" xfId="7" applyNumberFormat="1"/>
    <xf numFmtId="174" fontId="23" fillId="4" borderId="0" xfId="7" applyNumberFormat="1" applyAlignment="1"/>
    <xf numFmtId="0" fontId="23" fillId="4" borderId="0" xfId="7" applyAlignment="1">
      <alignment vertical="top"/>
    </xf>
    <xf numFmtId="0" fontId="31" fillId="4" borderId="0" xfId="18" applyFont="1" applyBorder="1" applyAlignment="1">
      <alignment horizontal="left" indent="1"/>
    </xf>
    <xf numFmtId="173" fontId="40" fillId="3" borderId="0" xfId="9" applyFont="1" applyFill="1" applyBorder="1" applyAlignment="1">
      <alignment horizontal="center" wrapText="1"/>
    </xf>
    <xf numFmtId="0" fontId="31" fillId="4" borderId="0" xfId="21" applyBorder="1" applyAlignment="1">
      <alignment horizontal="left"/>
    </xf>
    <xf numFmtId="0" fontId="31" fillId="4" borderId="0" xfId="21" applyBorder="1" applyAlignment="1">
      <alignment horizontal="right"/>
    </xf>
    <xf numFmtId="0" fontId="4" fillId="4" borderId="0" xfId="22" applyFont="1" applyBorder="1" applyAlignment="1">
      <alignment horizontal="right"/>
    </xf>
    <xf numFmtId="0" fontId="31" fillId="4" borderId="0" xfId="21" applyBorder="1" applyAlignment="1">
      <alignment horizontal="right" vertical="center"/>
    </xf>
    <xf numFmtId="0" fontId="31" fillId="4" borderId="0" xfId="21" quotePrefix="1" applyBorder="1" applyAlignment="1">
      <alignment horizontal="left" vertical="center"/>
    </xf>
    <xf numFmtId="0" fontId="31" fillId="4" borderId="0" xfId="21" quotePrefix="1" applyBorder="1" applyAlignment="1">
      <alignment horizontal="right"/>
    </xf>
    <xf numFmtId="173" fontId="31" fillId="4" borderId="0" xfId="9" applyFont="1" applyFill="1" applyBorder="1" applyAlignment="1">
      <alignment horizontal="center" wrapText="1"/>
    </xf>
    <xf numFmtId="0" fontId="31" fillId="4" borderId="0" xfId="21" applyBorder="1" applyAlignment="1">
      <alignment horizontal="left" vertical="center"/>
    </xf>
    <xf numFmtId="0" fontId="31" fillId="4" borderId="0" xfId="21" applyBorder="1" applyAlignment="1">
      <alignment horizontal="center" vertical="center" wrapText="1"/>
    </xf>
    <xf numFmtId="0" fontId="31" fillId="4" borderId="0" xfId="20" applyBorder="1" applyAlignment="1">
      <alignment vertical="center"/>
    </xf>
    <xf numFmtId="0" fontId="31" fillId="4" borderId="0" xfId="20" applyBorder="1" applyAlignment="1">
      <alignment horizontal="left" vertical="center"/>
    </xf>
    <xf numFmtId="0" fontId="21" fillId="4" borderId="12" xfId="31" applyBorder="1">
      <alignment horizontal="center" wrapText="1"/>
    </xf>
    <xf numFmtId="0" fontId="21" fillId="4" borderId="0" xfId="4" applyBorder="1" applyAlignment="1">
      <alignment horizontal="left"/>
    </xf>
    <xf numFmtId="173" fontId="31" fillId="4" borderId="0" xfId="9" applyFont="1" applyFill="1" applyBorder="1" applyAlignment="1">
      <alignment horizontal="center" vertical="top" wrapText="1"/>
    </xf>
    <xf numFmtId="0" fontId="22" fillId="0" borderId="1" xfId="6">
      <protection locked="0"/>
    </xf>
    <xf numFmtId="0" fontId="21" fillId="4" borderId="0" xfId="31" applyBorder="1" applyAlignment="1">
      <alignment wrapText="1"/>
    </xf>
    <xf numFmtId="0" fontId="6" fillId="5" borderId="11" xfId="14" applyFont="1" applyBorder="1" applyAlignment="1"/>
    <xf numFmtId="0" fontId="6" fillId="5" borderId="3" xfId="14" applyFont="1" applyBorder="1" applyAlignment="1"/>
    <xf numFmtId="0" fontId="21" fillId="5" borderId="3" xfId="16" applyBorder="1" applyAlignment="1"/>
    <xf numFmtId="0" fontId="21" fillId="4" borderId="6" xfId="25" applyBorder="1" applyAlignment="1"/>
    <xf numFmtId="0" fontId="21" fillId="4" borderId="17" xfId="25" applyBorder="1" applyAlignment="1"/>
    <xf numFmtId="0" fontId="23" fillId="4" borderId="0" xfId="29" applyBorder="1" applyAlignment="1">
      <alignment horizontal="left" indent="2"/>
    </xf>
    <xf numFmtId="0" fontId="23" fillId="4" borderId="0" xfId="29" applyBorder="1" applyAlignment="1">
      <alignment horizontal="right"/>
    </xf>
    <xf numFmtId="175" fontId="22" fillId="0" borderId="1" xfId="6" applyNumberFormat="1">
      <protection locked="0"/>
    </xf>
    <xf numFmtId="175" fontId="4" fillId="4" borderId="4" xfId="22" applyNumberFormat="1" applyFont="1" applyAlignment="1">
      <alignment horizontal="right"/>
    </xf>
    <xf numFmtId="175" fontId="4" fillId="4" borderId="18" xfId="22" applyNumberFormat="1" applyFont="1" applyBorder="1" applyAlignment="1">
      <alignment horizontal="right"/>
    </xf>
    <xf numFmtId="175" fontId="23" fillId="4" borderId="1" xfId="3" applyNumberFormat="1" applyFont="1" applyBorder="1" applyProtection="1">
      <alignment horizontal="right"/>
    </xf>
    <xf numFmtId="175" fontId="23" fillId="4" borderId="19" xfId="3" applyNumberFormat="1" applyFont="1" applyBorder="1" applyProtection="1">
      <alignment horizontal="right"/>
    </xf>
    <xf numFmtId="175" fontId="23" fillId="4" borderId="20" xfId="3" applyNumberFormat="1" applyFont="1" applyBorder="1" applyProtection="1">
      <alignment horizontal="right"/>
    </xf>
    <xf numFmtId="175" fontId="23" fillId="4" borderId="21" xfId="3" applyNumberFormat="1" applyFont="1" applyBorder="1" applyProtection="1">
      <alignment horizontal="right"/>
    </xf>
    <xf numFmtId="176" fontId="22" fillId="0" borderId="1" xfId="6" applyNumberFormat="1">
      <protection locked="0"/>
    </xf>
    <xf numFmtId="177" fontId="4" fillId="4" borderId="4" xfId="22" applyNumberFormat="1" applyFont="1" applyAlignment="1">
      <alignment horizontal="right"/>
    </xf>
    <xf numFmtId="178" fontId="4" fillId="4" borderId="4" xfId="22" applyNumberFormat="1" applyFont="1" applyAlignment="1">
      <alignment horizontal="right"/>
    </xf>
    <xf numFmtId="179" fontId="22" fillId="0" borderId="1" xfId="6" applyNumberFormat="1">
      <protection locked="0"/>
    </xf>
    <xf numFmtId="180" fontId="22" fillId="0" borderId="1" xfId="6" applyNumberFormat="1">
      <protection locked="0"/>
    </xf>
    <xf numFmtId="0" fontId="22" fillId="0" borderId="1" xfId="6" applyAlignment="1">
      <alignment wrapText="1"/>
      <protection locked="0"/>
    </xf>
    <xf numFmtId="0" fontId="41" fillId="0" borderId="1" xfId="6" applyFont="1" applyAlignment="1">
      <alignment vertical="top"/>
      <protection locked="0"/>
    </xf>
    <xf numFmtId="0" fontId="41" fillId="0" borderId="1" xfId="6" applyFont="1" applyAlignment="1">
      <alignment vertical="top" wrapText="1"/>
      <protection locked="0"/>
    </xf>
    <xf numFmtId="0" fontId="0" fillId="0" borderId="0" xfId="0" applyAlignment="1">
      <alignment horizontal="left" indent="2"/>
    </xf>
    <xf numFmtId="0" fontId="0" fillId="0" borderId="0" xfId="0" quotePrefix="1" applyAlignment="1">
      <alignment horizontal="left" indent="2"/>
    </xf>
    <xf numFmtId="0" fontId="34" fillId="4" borderId="19" xfId="28" applyFont="1" applyBorder="1" applyAlignment="1">
      <alignment horizontal="left" vertical="top" wrapText="1"/>
    </xf>
    <xf numFmtId="0" fontId="35" fillId="4" borderId="19" xfId="26" applyFont="1" applyBorder="1">
      <alignment horizontal="center" vertical="center" wrapText="1"/>
    </xf>
    <xf numFmtId="0" fontId="23" fillId="4" borderId="24" xfId="7" applyBorder="1" applyAlignment="1">
      <alignment horizontal="left" vertical="top" wrapText="1"/>
    </xf>
    <xf numFmtId="0" fontId="34" fillId="4" borderId="1" xfId="28" applyFont="1" applyAlignment="1">
      <alignment horizontal="left" vertical="top" wrapText="1"/>
    </xf>
    <xf numFmtId="0" fontId="23" fillId="4" borderId="5" xfId="7" applyBorder="1" applyAlignment="1">
      <alignment horizontal="left" vertical="top" wrapText="1"/>
    </xf>
    <xf numFmtId="0" fontId="23" fillId="4" borderId="0" xfId="7" applyAlignment="1">
      <alignment horizontal="right"/>
    </xf>
    <xf numFmtId="0" fontId="23" fillId="4" borderId="0" xfId="7" applyAlignment="1">
      <alignment horizontal="right" vertical="top"/>
    </xf>
    <xf numFmtId="0" fontId="42" fillId="0" borderId="1" xfId="6" applyFont="1" applyAlignment="1">
      <alignment horizontal="center" vertical="top"/>
      <protection locked="0"/>
    </xf>
    <xf numFmtId="0" fontId="7" fillId="37" borderId="7" xfId="0" applyFont="1" applyFill="1" applyBorder="1" applyAlignment="1"/>
    <xf numFmtId="0" fontId="15" fillId="37" borderId="0" xfId="0" applyFont="1" applyFill="1" applyAlignment="1"/>
    <xf numFmtId="0" fontId="59" fillId="37" borderId="0" xfId="0" applyFont="1" applyFill="1" applyAlignment="1">
      <alignment horizontal="left"/>
    </xf>
    <xf numFmtId="0" fontId="0" fillId="37" borderId="0" xfId="0" applyFill="1">
      <alignment horizontal="right"/>
    </xf>
    <xf numFmtId="0" fontId="8" fillId="37" borderId="0" xfId="0" applyFont="1" applyFill="1" applyAlignment="1">
      <alignment horizontal="left"/>
    </xf>
    <xf numFmtId="0" fontId="0" fillId="37" borderId="3" xfId="0" applyFill="1" applyBorder="1">
      <alignment horizontal="right"/>
    </xf>
    <xf numFmtId="0" fontId="40" fillId="37" borderId="0" xfId="0" applyFont="1" applyFill="1" applyAlignment="1">
      <alignment horizontal="left"/>
    </xf>
    <xf numFmtId="0" fontId="0" fillId="37" borderId="7" xfId="0" applyFill="1" applyBorder="1">
      <alignment horizontal="right"/>
    </xf>
    <xf numFmtId="49" fontId="0" fillId="37" borderId="0" xfId="0" applyNumberFormat="1" applyFill="1" applyAlignment="1">
      <alignment horizontal="left"/>
    </xf>
    <xf numFmtId="0" fontId="32" fillId="37" borderId="0" xfId="23" applyFill="1" applyBorder="1" applyAlignment="1" applyProtection="1">
      <alignment horizontal="left"/>
    </xf>
    <xf numFmtId="0" fontId="0" fillId="37" borderId="14" xfId="0" applyFill="1" applyBorder="1">
      <alignment horizontal="right"/>
    </xf>
    <xf numFmtId="0" fontId="0" fillId="37" borderId="5" xfId="0" applyFill="1" applyBorder="1">
      <alignment horizontal="right"/>
    </xf>
    <xf numFmtId="0" fontId="0" fillId="37" borderId="15" xfId="0" applyFill="1" applyBorder="1">
      <alignment horizontal="right"/>
    </xf>
    <xf numFmtId="0" fontId="0" fillId="37" borderId="11" xfId="0" applyFill="1" applyBorder="1">
      <alignment horizontal="right"/>
    </xf>
    <xf numFmtId="0" fontId="0" fillId="37" borderId="12" xfId="0" applyFill="1" applyBorder="1">
      <alignment horizontal="right"/>
    </xf>
    <xf numFmtId="0" fontId="0" fillId="37" borderId="13" xfId="0" applyFill="1" applyBorder="1">
      <alignment horizontal="right"/>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Alignment="1">
      <alignment horizontal="centerContinuous"/>
    </xf>
    <xf numFmtId="0" fontId="14" fillId="37" borderId="0" xfId="0" applyFont="1" applyFill="1" applyAlignment="1">
      <alignment horizontal="left" vertical="top" indent="1"/>
    </xf>
    <xf numFmtId="0" fontId="7" fillId="37" borderId="0" xfId="0" applyFont="1" applyFill="1">
      <alignment horizontal="right"/>
    </xf>
    <xf numFmtId="0" fontId="40" fillId="4" borderId="0" xfId="21" applyFont="1" applyBorder="1" applyAlignment="1">
      <alignment horizontal="center" vertical="center" wrapText="1"/>
    </xf>
    <xf numFmtId="175" fontId="4" fillId="4" borderId="26" xfId="22" applyNumberFormat="1" applyFont="1" applyBorder="1" applyAlignment="1">
      <alignment horizontal="right"/>
    </xf>
    <xf numFmtId="175" fontId="4" fillId="4" borderId="0" xfId="22" applyNumberFormat="1" applyFont="1" applyBorder="1" applyAlignment="1">
      <alignment horizontal="right"/>
    </xf>
    <xf numFmtId="0" fontId="7" fillId="37" borderId="3" xfId="0" applyFont="1" applyFill="1" applyBorder="1">
      <alignment horizontal="right"/>
    </xf>
    <xf numFmtId="0" fontId="7" fillId="37" borderId="7" xfId="0" applyFont="1" applyFill="1" applyBorder="1">
      <alignment horizontal="right"/>
    </xf>
    <xf numFmtId="0" fontId="7" fillId="37" borderId="0" xfId="0" applyFont="1" applyFill="1" applyAlignment="1">
      <alignment horizontal="centerContinuous"/>
    </xf>
    <xf numFmtId="0" fontId="7" fillId="37" borderId="7" xfId="0" applyFont="1" applyFill="1" applyBorder="1" applyAlignment="1">
      <alignment horizontal="centerContinuous"/>
    </xf>
    <xf numFmtId="0" fontId="7" fillId="37" borderId="14" xfId="0" applyFont="1" applyFill="1" applyBorder="1">
      <alignment horizontal="right"/>
    </xf>
    <xf numFmtId="0" fontId="7" fillId="37" borderId="5" xfId="0" applyFont="1" applyFill="1" applyBorder="1">
      <alignment horizontal="right"/>
    </xf>
    <xf numFmtId="0" fontId="7" fillId="37" borderId="15" xfId="0" applyFont="1" applyFill="1" applyBorder="1">
      <alignment horizontal="right"/>
    </xf>
    <xf numFmtId="0" fontId="7" fillId="37" borderId="11" xfId="0" applyFont="1" applyFill="1" applyBorder="1" applyAlignment="1"/>
    <xf numFmtId="0" fontId="7" fillId="37" borderId="12" xfId="0" applyFont="1" applyFill="1" applyBorder="1" applyAlignment="1"/>
    <xf numFmtId="0" fontId="7" fillId="37" borderId="12" xfId="0" applyFont="1" applyFill="1" applyBorder="1">
      <alignment horizontal="right"/>
    </xf>
    <xf numFmtId="0" fontId="7" fillId="37" borderId="13" xfId="0" applyFont="1" applyFill="1" applyBorder="1">
      <alignment horizontal="right"/>
    </xf>
    <xf numFmtId="0" fontId="61" fillId="4" borderId="0" xfId="29" applyFont="1" applyBorder="1">
      <alignment horizontal="left"/>
    </xf>
    <xf numFmtId="175" fontId="62" fillId="4" borderId="0" xfId="22" applyNumberFormat="1" applyFont="1" applyBorder="1" applyAlignment="1">
      <alignment horizontal="right"/>
    </xf>
    <xf numFmtId="0" fontId="63" fillId="37" borderId="3" xfId="0" applyFont="1" applyFill="1" applyBorder="1" applyAlignment="1">
      <alignment horizontal="centerContinuous"/>
    </xf>
    <xf numFmtId="0" fontId="4" fillId="37" borderId="16" xfId="0" applyFont="1" applyFill="1" applyBorder="1">
      <alignment horizontal="right"/>
    </xf>
    <xf numFmtId="0" fontId="4" fillId="37" borderId="8" xfId="0" applyFont="1" applyFill="1" applyBorder="1">
      <alignment horizontal="right"/>
    </xf>
    <xf numFmtId="0" fontId="65" fillId="37" borderId="0" xfId="17" applyFont="1" applyFill="1" applyAlignment="1">
      <alignment horizontal="left"/>
    </xf>
    <xf numFmtId="0" fontId="4" fillId="37" borderId="10" xfId="0" applyFont="1" applyFill="1" applyBorder="1">
      <alignment horizontal="right"/>
    </xf>
    <xf numFmtId="0" fontId="66" fillId="37" borderId="0" xfId="17" applyFont="1" applyFill="1" applyAlignment="1">
      <alignment vertical="top" wrapText="1"/>
    </xf>
    <xf numFmtId="0" fontId="27" fillId="37" borderId="0" xfId="0" applyFont="1" applyFill="1" applyAlignment="1">
      <alignment vertical="top" wrapText="1"/>
    </xf>
    <xf numFmtId="0" fontId="27" fillId="37" borderId="0" xfId="0" applyFont="1" applyFill="1" applyAlignment="1">
      <alignment horizontal="left"/>
    </xf>
    <xf numFmtId="0" fontId="66" fillId="37" borderId="0" xfId="17" applyFont="1" applyFill="1" applyAlignment="1">
      <alignment horizontal="left"/>
    </xf>
    <xf numFmtId="0" fontId="4" fillId="37" borderId="3" xfId="0" applyFont="1" applyFill="1" applyBorder="1" applyAlignment="1"/>
    <xf numFmtId="0" fontId="4" fillId="37" borderId="0" xfId="0" applyFont="1" applyFill="1" applyAlignment="1">
      <alignment horizontal="left" vertical="top" wrapText="1"/>
    </xf>
    <xf numFmtId="0" fontId="4" fillId="37" borderId="7" xfId="0" applyFont="1" applyFill="1" applyBorder="1" applyAlignment="1"/>
    <xf numFmtId="0" fontId="67" fillId="37" borderId="0" xfId="78" applyFont="1" applyFill="1" applyAlignment="1">
      <alignment horizontal="left" vertical="top"/>
    </xf>
    <xf numFmtId="0" fontId="68" fillId="5" borderId="3" xfId="12" applyFont="1" applyBorder="1" applyAlignment="1">
      <alignment horizontal="left" indent="1"/>
    </xf>
    <xf numFmtId="0" fontId="7" fillId="37" borderId="0" xfId="0" applyFont="1" applyFill="1" applyAlignment="1">
      <alignment horizontal="left"/>
    </xf>
    <xf numFmtId="0" fontId="7" fillId="37" borderId="7" xfId="0" applyFont="1" applyFill="1" applyBorder="1" applyAlignment="1">
      <alignment horizontal="left"/>
    </xf>
    <xf numFmtId="0" fontId="26" fillId="5" borderId="0" xfId="13">
      <alignment horizontal="right"/>
    </xf>
    <xf numFmtId="0" fontId="71" fillId="0" borderId="0" xfId="0" applyFont="1" applyAlignment="1">
      <alignment horizontal="left" indent="2"/>
    </xf>
    <xf numFmtId="0" fontId="23" fillId="4" borderId="0" xfId="29">
      <alignment horizontal="left"/>
    </xf>
    <xf numFmtId="0" fontId="31" fillId="4" borderId="0" xfId="29" applyFont="1">
      <alignment horizontal="left"/>
    </xf>
    <xf numFmtId="0" fontId="0" fillId="0" borderId="0" xfId="83" applyFont="1">
      <alignment horizontal="right"/>
    </xf>
    <xf numFmtId="0" fontId="72" fillId="5" borderId="38" xfId="82" applyFont="1" applyBorder="1" applyAlignment="1"/>
    <xf numFmtId="0" fontId="72" fillId="5" borderId="39" xfId="82" applyFont="1" applyBorder="1" applyAlignment="1"/>
    <xf numFmtId="0" fontId="72" fillId="5" borderId="40" xfId="82" applyFont="1" applyBorder="1" applyAlignment="1"/>
    <xf numFmtId="0" fontId="72" fillId="5" borderId="3" xfId="82" applyFont="1" applyBorder="1" applyAlignment="1"/>
    <xf numFmtId="0" fontId="72" fillId="5" borderId="0" xfId="82" applyFont="1" applyAlignment="1"/>
    <xf numFmtId="0" fontId="11" fillId="5" borderId="0" xfId="82" applyFont="1" applyAlignment="1"/>
    <xf numFmtId="0" fontId="26" fillId="5" borderId="0" xfId="84">
      <alignment horizontal="right"/>
    </xf>
    <xf numFmtId="0" fontId="72" fillId="5" borderId="7" xfId="82" applyFont="1" applyBorder="1" applyAlignment="1"/>
    <xf numFmtId="0" fontId="25" fillId="5" borderId="3" xfId="87" applyBorder="1" applyAlignment="1">
      <alignment horizontal="left" indent="1"/>
    </xf>
    <xf numFmtId="0" fontId="25" fillId="5" borderId="0" xfId="87" applyBorder="1"/>
    <xf numFmtId="0" fontId="21" fillId="5" borderId="0" xfId="88" applyAlignment="1"/>
    <xf numFmtId="0" fontId="27" fillId="5" borderId="7" xfId="89" applyBorder="1">
      <alignment vertical="top" wrapText="1"/>
    </xf>
    <xf numFmtId="0" fontId="21" fillId="5" borderId="3" xfId="88" applyBorder="1" applyAlignment="1">
      <alignment horizontal="left"/>
    </xf>
    <xf numFmtId="0" fontId="21" fillId="4" borderId="6" xfId="90" applyBorder="1">
      <alignment horizontal="right"/>
    </xf>
    <xf numFmtId="0" fontId="21" fillId="4" borderId="0" xfId="90" applyBorder="1">
      <alignment horizontal="right"/>
    </xf>
    <xf numFmtId="0" fontId="23" fillId="4" borderId="0" xfId="91" applyAlignment="1"/>
    <xf numFmtId="0" fontId="21" fillId="4" borderId="0" xfId="31">
      <alignment horizontal="center" wrapText="1"/>
    </xf>
    <xf numFmtId="0" fontId="23" fillId="4" borderId="7" xfId="91" applyBorder="1" applyAlignment="1"/>
    <xf numFmtId="0" fontId="31" fillId="4" borderId="0" xfId="92" applyFont="1" applyAlignment="1">
      <alignment horizontal="left" indent="1"/>
    </xf>
    <xf numFmtId="0" fontId="39" fillId="4" borderId="0" xfId="93" applyFont="1">
      <alignment horizontal="right"/>
    </xf>
    <xf numFmtId="173" fontId="40" fillId="3" borderId="0" xfId="94" applyFont="1" applyFill="1" applyAlignment="1">
      <alignment horizontal="center" wrapText="1"/>
    </xf>
    <xf numFmtId="0" fontId="30" fillId="4" borderId="0" xfId="92" applyFont="1" applyAlignment="1">
      <alignment horizontal="left" indent="1"/>
    </xf>
    <xf numFmtId="0" fontId="31" fillId="4" borderId="0" xfId="91" applyFont="1" applyAlignment="1">
      <alignment horizontal="right"/>
    </xf>
    <xf numFmtId="0" fontId="31" fillId="4" borderId="0" xfId="91" applyFont="1" applyAlignment="1">
      <alignment horizontal="left"/>
    </xf>
    <xf numFmtId="0" fontId="31" fillId="4" borderId="0" xfId="95" applyFont="1"/>
    <xf numFmtId="0" fontId="23" fillId="4" borderId="0" xfId="80">
      <alignment horizontal="left"/>
    </xf>
    <xf numFmtId="175" fontId="22" fillId="0" borderId="37" xfId="96" applyNumberFormat="1">
      <protection locked="0"/>
    </xf>
    <xf numFmtId="0" fontId="31" fillId="4" borderId="0" xfId="80" applyFont="1">
      <alignment horizontal="left"/>
    </xf>
    <xf numFmtId="175" fontId="4" fillId="4" borderId="4" xfId="97" applyNumberFormat="1" applyFont="1" applyAlignment="1">
      <alignment horizontal="right"/>
    </xf>
    <xf numFmtId="0" fontId="71" fillId="0" borderId="0" xfId="83" applyFont="1" applyAlignment="1">
      <alignment horizontal="left" indent="2"/>
    </xf>
    <xf numFmtId="0" fontId="31" fillId="4" borderId="0" xfId="98">
      <alignment horizontal="left"/>
    </xf>
    <xf numFmtId="0" fontId="70" fillId="4" borderId="0" xfId="80" applyFont="1">
      <alignment horizontal="left"/>
    </xf>
    <xf numFmtId="0" fontId="23" fillId="4" borderId="0" xfId="91" applyAlignment="1">
      <alignment horizontal="right"/>
    </xf>
    <xf numFmtId="0" fontId="23" fillId="4" borderId="0" xfId="91" applyAlignment="1">
      <alignment horizontal="left" indent="1"/>
    </xf>
    <xf numFmtId="0" fontId="30" fillId="4" borderId="0" xfId="95"/>
    <xf numFmtId="0" fontId="21" fillId="4" borderId="0" xfId="99"/>
    <xf numFmtId="0" fontId="23" fillId="4" borderId="0" xfId="91" applyAlignment="1">
      <alignment wrapText="1"/>
    </xf>
    <xf numFmtId="0" fontId="23" fillId="4" borderId="0" xfId="91" applyAlignment="1">
      <alignment horizontal="left" wrapText="1" indent="1"/>
    </xf>
    <xf numFmtId="0" fontId="23" fillId="4" borderId="0" xfId="91" applyAlignment="1">
      <alignment horizontal="left"/>
    </xf>
    <xf numFmtId="175" fontId="23" fillId="4" borderId="37" xfId="93" applyNumberFormat="1" applyFont="1" applyBorder="1">
      <alignment horizontal="right"/>
    </xf>
    <xf numFmtId="175" fontId="4" fillId="4" borderId="36" xfId="97" applyNumberFormat="1" applyFont="1" applyBorder="1" applyAlignment="1">
      <alignment horizontal="right"/>
    </xf>
    <xf numFmtId="0" fontId="31" fillId="4" borderId="0" xfId="98" applyAlignment="1"/>
    <xf numFmtId="175" fontId="4" fillId="4" borderId="0" xfId="97" applyNumberFormat="1" applyFont="1" applyBorder="1" applyAlignment="1">
      <alignment horizontal="right"/>
    </xf>
    <xf numFmtId="164" fontId="31" fillId="4" borderId="0" xfId="91" quotePrefix="1" applyNumberFormat="1" applyFont="1" applyAlignment="1">
      <alignment horizontal="left"/>
    </xf>
    <xf numFmtId="0" fontId="23" fillId="4" borderId="0" xfId="80" applyAlignment="1">
      <alignment wrapText="1"/>
    </xf>
    <xf numFmtId="0" fontId="69" fillId="37" borderId="0" xfId="0" applyFont="1" applyFill="1" applyAlignment="1">
      <alignment horizontal="left" indent="9"/>
    </xf>
    <xf numFmtId="0" fontId="63" fillId="37" borderId="3" xfId="0" applyFont="1" applyFill="1" applyBorder="1" applyAlignment="1">
      <alignment horizontal="left" vertical="center"/>
    </xf>
    <xf numFmtId="0" fontId="73" fillId="0" borderId="0" xfId="0" applyFont="1" applyAlignment="1">
      <alignment horizontal="left" vertical="top" indent="19"/>
    </xf>
    <xf numFmtId="0" fontId="69" fillId="37" borderId="0" xfId="0" applyFont="1" applyFill="1" applyAlignment="1">
      <alignment horizontal="left" vertical="top"/>
    </xf>
    <xf numFmtId="0" fontId="7" fillId="37" borderId="7" xfId="0" applyFont="1" applyFill="1" applyBorder="1" applyAlignment="1">
      <alignment horizontal="right" vertical="top"/>
    </xf>
    <xf numFmtId="0" fontId="74" fillId="0" borderId="0" xfId="0" applyFont="1" applyAlignment="1"/>
    <xf numFmtId="0" fontId="75" fillId="37" borderId="3" xfId="0" applyFont="1" applyFill="1" applyBorder="1" applyAlignment="1">
      <alignment horizontal="centerContinuous"/>
    </xf>
    <xf numFmtId="0" fontId="30" fillId="4" borderId="0" xfId="19"/>
    <xf numFmtId="0" fontId="31" fillId="4" borderId="0" xfId="20">
      <alignment horizontal="left"/>
    </xf>
    <xf numFmtId="0" fontId="71" fillId="0" borderId="0" xfId="0" applyFont="1">
      <alignment horizontal="right"/>
    </xf>
    <xf numFmtId="0" fontId="71" fillId="0" borderId="0" xfId="0" applyFont="1" applyAlignment="1"/>
    <xf numFmtId="0" fontId="71" fillId="0" borderId="0" xfId="0" applyFont="1" applyAlignment="1">
      <alignment vertical="center"/>
    </xf>
    <xf numFmtId="0" fontId="76" fillId="4" borderId="0" xfId="11" applyFont="1" applyBorder="1">
      <alignment horizontal="left"/>
    </xf>
    <xf numFmtId="0" fontId="40" fillId="4" borderId="0" xfId="21" applyFont="1" applyBorder="1">
      <alignment horizontal="center" wrapText="1"/>
    </xf>
    <xf numFmtId="0" fontId="40" fillId="4" borderId="0" xfId="21" applyFont="1">
      <alignment horizontal="center" wrapText="1"/>
    </xf>
    <xf numFmtId="0" fontId="23" fillId="37" borderId="0" xfId="0" applyFont="1" applyFill="1" applyAlignment="1">
      <alignment vertical="top" wrapText="1"/>
    </xf>
    <xf numFmtId="0" fontId="23" fillId="0" borderId="0" xfId="0" applyFont="1" applyAlignment="1">
      <alignment horizontal="left" vertical="top" wrapText="1"/>
    </xf>
    <xf numFmtId="0" fontId="21" fillId="4" borderId="0" xfId="100"/>
    <xf numFmtId="0" fontId="21" fillId="4" borderId="0" xfId="100" applyAlignment="1">
      <alignment wrapText="1"/>
    </xf>
    <xf numFmtId="0" fontId="23" fillId="0" borderId="0" xfId="0" applyFont="1" applyAlignment="1">
      <alignment vertical="top" wrapText="1"/>
    </xf>
    <xf numFmtId="0" fontId="6" fillId="5" borderId="39" xfId="14" applyFont="1" applyBorder="1"/>
    <xf numFmtId="0" fontId="77" fillId="5" borderId="39" xfId="14" applyFont="1" applyBorder="1" applyAlignment="1"/>
    <xf numFmtId="0" fontId="77" fillId="5" borderId="0" xfId="14" applyFont="1" applyAlignment="1"/>
    <xf numFmtId="0" fontId="23" fillId="4" borderId="5" xfId="7" applyBorder="1" applyAlignment="1"/>
    <xf numFmtId="177" fontId="23" fillId="4" borderId="37" xfId="2" applyNumberFormat="1" applyFont="1" applyBorder="1" applyAlignment="1" applyProtection="1">
      <alignment horizontal="right"/>
      <protection locked="0"/>
    </xf>
    <xf numFmtId="0" fontId="64" fillId="37" borderId="22" xfId="0" applyFont="1" applyFill="1" applyBorder="1">
      <alignment horizontal="right"/>
    </xf>
    <xf numFmtId="0" fontId="64" fillId="37" borderId="23" xfId="0" applyFont="1" applyFill="1" applyBorder="1">
      <alignment horizontal="right"/>
    </xf>
    <xf numFmtId="0" fontId="20" fillId="5" borderId="1" xfId="5">
      <alignment horizontal="center"/>
    </xf>
    <xf numFmtId="169" fontId="20" fillId="5" borderId="19" xfId="10" applyBorder="1">
      <alignment horizontal="center" vertical="center"/>
    </xf>
    <xf numFmtId="169" fontId="20" fillId="5" borderId="24" xfId="10" applyBorder="1">
      <alignment horizontal="center" vertical="center"/>
    </xf>
    <xf numFmtId="169" fontId="20" fillId="5" borderId="25" xfId="10" applyBorder="1">
      <alignment horizontal="center" vertical="center"/>
    </xf>
    <xf numFmtId="0" fontId="23" fillId="5" borderId="3" xfId="15" applyFont="1" applyBorder="1" applyAlignment="1">
      <alignment horizontal="left" vertical="top" wrapText="1" indent="1"/>
    </xf>
    <xf numFmtId="0" fontId="23" fillId="5" borderId="0" xfId="15" applyFont="1" applyBorder="1" applyAlignment="1">
      <alignment horizontal="left" vertical="top" wrapText="1" indent="1"/>
    </xf>
    <xf numFmtId="0" fontId="20" fillId="5" borderId="37" xfId="85">
      <alignment horizontal="center"/>
    </xf>
    <xf numFmtId="169" fontId="20" fillId="5" borderId="37" xfId="86">
      <alignment horizontal="center" vertical="center"/>
    </xf>
    <xf numFmtId="0" fontId="23" fillId="5" borderId="3" xfId="89" applyFont="1" applyBorder="1" applyAlignment="1">
      <alignment horizontal="left" vertical="top" wrapText="1" indent="1"/>
    </xf>
    <xf numFmtId="0" fontId="23" fillId="5" borderId="0" xfId="89" applyFont="1" applyAlignment="1">
      <alignment horizontal="left" vertical="top" wrapText="1" indent="1"/>
    </xf>
    <xf numFmtId="0" fontId="31" fillId="4" borderId="0" xfId="95" applyFont="1"/>
    <xf numFmtId="0" fontId="31" fillId="4" borderId="0" xfId="21" applyBorder="1">
      <alignment horizontal="center" wrapText="1"/>
    </xf>
    <xf numFmtId="0" fontId="31" fillId="4" borderId="0" xfId="21" applyBorder="1" applyAlignment="1">
      <alignment horizontal="center" vertical="center" wrapText="1"/>
    </xf>
    <xf numFmtId="0" fontId="31" fillId="4" borderId="9" xfId="21" applyBorder="1" applyAlignment="1">
      <alignment horizontal="center" vertical="center" wrapText="1"/>
    </xf>
    <xf numFmtId="169" fontId="20" fillId="5" borderId="1" xfId="10">
      <alignment horizontal="center" vertical="center"/>
    </xf>
    <xf numFmtId="0" fontId="27" fillId="5" borderId="3" xfId="15" applyBorder="1" applyAlignment="1">
      <alignment horizontal="left" vertical="top" wrapText="1" indent="1"/>
    </xf>
    <xf numFmtId="0" fontId="27" fillId="5" borderId="0" xfId="15" applyBorder="1" applyAlignment="1">
      <alignment horizontal="left" vertical="top" wrapText="1" indent="1"/>
    </xf>
    <xf numFmtId="0" fontId="0" fillId="5" borderId="3" xfId="15" applyFont="1" applyBorder="1" applyAlignment="1">
      <alignment horizontal="left" vertical="top" wrapText="1"/>
    </xf>
    <xf numFmtId="0" fontId="0" fillId="5" borderId="0" xfId="15" applyFont="1" applyBorder="1" applyAlignment="1">
      <alignment horizontal="left" vertical="top" wrapText="1"/>
    </xf>
    <xf numFmtId="0" fontId="23" fillId="4" borderId="0" xfId="29" applyBorder="1">
      <alignment horizontal="left"/>
    </xf>
    <xf numFmtId="0" fontId="20" fillId="0" borderId="1" xfId="1">
      <alignment horizontal="center" vertical="center"/>
      <protection locked="0"/>
    </xf>
    <xf numFmtId="169" fontId="20" fillId="5" borderId="19" xfId="10" applyBorder="1" applyAlignment="1">
      <alignment horizontal="center" vertical="center" wrapText="1"/>
    </xf>
    <xf numFmtId="169" fontId="20" fillId="5" borderId="25" xfId="10" applyBorder="1" applyAlignment="1">
      <alignment horizontal="center" vertical="center" wrapText="1"/>
    </xf>
    <xf numFmtId="0" fontId="20" fillId="5" borderId="19" xfId="5" applyBorder="1" applyAlignment="1">
      <alignment horizontal="center" wrapText="1"/>
    </xf>
    <xf numFmtId="0" fontId="20" fillId="5" borderId="25" xfId="5" applyBorder="1" applyAlignment="1">
      <alignment horizontal="center" wrapText="1"/>
    </xf>
    <xf numFmtId="0" fontId="20" fillId="0" borderId="19" xfId="1" applyBorder="1" applyAlignment="1">
      <alignment horizontal="center" wrapText="1"/>
      <protection locked="0"/>
    </xf>
    <xf numFmtId="0" fontId="20" fillId="0" borderId="25" xfId="1" applyBorder="1" applyAlignment="1">
      <alignment horizontal="center" wrapText="1"/>
      <protection locked="0"/>
    </xf>
  </cellXfs>
  <cellStyles count="101">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xr:uid="{00000000-0005-0000-0000-000018000000}"/>
    <cellStyle name="Bad" xfId="43" builtinId="27" hidden="1"/>
    <cellStyle name="Calculation" xfId="47" builtinId="22" hidden="1"/>
    <cellStyle name="Check Cell" xfId="49" builtinId="23" hidden="1"/>
    <cellStyle name="Comma" xfId="32" builtinId="3" hidden="1"/>
    <cellStyle name="Comma [0]" xfId="33" builtinId="6" hidden="1"/>
    <cellStyle name="Comma(0)" xfId="2" xr:uid="{00000000-0005-0000-0000-00001E000000}"/>
    <cellStyle name="Comma(2)" xfId="3" xr:uid="{00000000-0005-0000-0000-00001F000000}"/>
    <cellStyle name="Comma(2) 2" xfId="93" xr:uid="{254D623D-EC39-4968-B514-E4232F6C0910}"/>
    <cellStyle name="Comment" xfId="4" xr:uid="{00000000-0005-0000-0000-000020000000}"/>
    <cellStyle name="Comment 4" xfId="99" xr:uid="{075DA68B-AAF8-4E93-9ED4-098EBB9B3157}"/>
    <cellStyle name="Company Name" xfId="5" xr:uid="{00000000-0005-0000-0000-000021000000}"/>
    <cellStyle name="Company Name 4" xfId="85" xr:uid="{C9F34B5E-0F9C-43DF-BB01-455566D66D9F}"/>
    <cellStyle name="Currency" xfId="34" builtinId="4" hidden="1"/>
    <cellStyle name="Currency [0]" xfId="35" builtinId="7" hidden="1"/>
    <cellStyle name="Data Input" xfId="6" xr:uid="{00000000-0005-0000-0000-000024000000}"/>
    <cellStyle name="Data Input 5" xfId="96" xr:uid="{47CC9D9B-7282-4431-A594-B30BF4BEB4F9}"/>
    <cellStyle name="Data Rows" xfId="7" xr:uid="{00000000-0005-0000-0000-000025000000}"/>
    <cellStyle name="Data Rows 3" xfId="91" xr:uid="{86B26EEB-CD65-474F-9D3F-00AFFD0F1562}"/>
    <cellStyle name="Date" xfId="8" xr:uid="{00000000-0005-0000-0000-000026000000}"/>
    <cellStyle name="Date (short)" xfId="9" xr:uid="{00000000-0005-0000-0000-000027000000}"/>
    <cellStyle name="Date (short) 2" xfId="94" xr:uid="{8C6EB2C3-4B28-4697-AB2A-6A981C37F73F}"/>
    <cellStyle name="Disclosure Date" xfId="10" xr:uid="{00000000-0005-0000-0000-000028000000}"/>
    <cellStyle name="Disclosure Date 2" xfId="86" xr:uid="{D5EB0E1F-C033-4BBF-9F03-3829733C1761}"/>
    <cellStyle name="Explanatory Text" xfId="52" builtinId="53" hidden="1"/>
    <cellStyle name="Footnote" xfId="11" xr:uid="{00000000-0005-0000-0000-00002A000000}"/>
    <cellStyle name="Good" xfId="42" builtinId="26" hidden="1"/>
    <cellStyle name="Header 1" xfId="12" xr:uid="{00000000-0005-0000-0000-00002C000000}"/>
    <cellStyle name="Header 1 4" xfId="87" xr:uid="{3419C684-717D-4270-B3B8-AC55F89A7798}"/>
    <cellStyle name="Header Company" xfId="13" xr:uid="{00000000-0005-0000-0000-00002D000000}"/>
    <cellStyle name="Header Company 4" xfId="84" xr:uid="{20039E38-CCFA-4A95-80F6-6DFAA44FD9A5}"/>
    <cellStyle name="Header Rows" xfId="14" xr:uid="{00000000-0005-0000-0000-00002E000000}"/>
    <cellStyle name="Header Rows 2" xfId="82" xr:uid="{29E02243-4164-42EF-990E-532CBFF83428}"/>
    <cellStyle name="Header Text" xfId="15" xr:uid="{00000000-0005-0000-0000-00002F000000}"/>
    <cellStyle name="Header Text 4" xfId="89" xr:uid="{170C614A-6AAD-4431-8A4B-B401BCFB2A0F}"/>
    <cellStyle name="Header Version" xfId="16" xr:uid="{00000000-0005-0000-0000-000030000000}"/>
    <cellStyle name="Header Version 4" xfId="88" xr:uid="{BC273E75-CB58-4889-AD61-945EC65EB0C8}"/>
    <cellStyle name="Heading (guidelines)" xfId="78" xr:uid="{00000000-0005-0000-0000-000031000000}"/>
    <cellStyle name="Heading 1" xfId="38" builtinId="16" hidden="1"/>
    <cellStyle name="Heading 1 2" xfId="79" xr:uid="{00000000-0005-0000-0000-000033000000}"/>
    <cellStyle name="Heading 1-noindex" xfId="17" xr:uid="{00000000-0005-0000-0000-000034000000}"/>
    <cellStyle name="Heading 2" xfId="39" builtinId="17" hidden="1"/>
    <cellStyle name="Heading 3" xfId="40" builtinId="18" hidden="1"/>
    <cellStyle name="Heading 4" xfId="41" builtinId="19" hidden="1"/>
    <cellStyle name="Heading1" xfId="18" xr:uid="{00000000-0005-0000-0000-000038000000}"/>
    <cellStyle name="Heading1 3" xfId="92" xr:uid="{254A8BD0-75AA-4DEA-A421-0F0F7E821C9F}"/>
    <cellStyle name="Heading2" xfId="19" xr:uid="{00000000-0005-0000-0000-000039000000}"/>
    <cellStyle name="Heading2 2" xfId="95" xr:uid="{08467D89-D7C9-48E2-A6D9-4F1D3B1F9C8B}"/>
    <cellStyle name="Heading3" xfId="20" xr:uid="{00000000-0005-0000-0000-00003A000000}"/>
    <cellStyle name="Heading3 2" xfId="98" xr:uid="{BE432030-60DE-47C8-B15C-198CAFD73A34}"/>
    <cellStyle name="Heading3WrapLow" xfId="21" xr:uid="{00000000-0005-0000-0000-00003B000000}"/>
    <cellStyle name="Heavy Box 2" xfId="22" xr:uid="{00000000-0005-0000-0000-00003C000000}"/>
    <cellStyle name="Heavy Box 2 3" xfId="97" xr:uid="{294B7362-4A69-479E-A593-2B77B8DCCC48}"/>
    <cellStyle name="Hyperlink" xfId="23" builtinId="8" customBuiltin="1"/>
    <cellStyle name="Input" xfId="45" builtinId="20" hidden="1"/>
    <cellStyle name="Linked Cell" xfId="48" builtinId="24" hidden="1"/>
    <cellStyle name="Neutral" xfId="44" builtinId="28" hidden="1"/>
    <cellStyle name="Normal" xfId="0" builtinId="0" customBuiltin="1"/>
    <cellStyle name="Normal 2" xfId="81" xr:uid="{1954A78E-CF29-4938-A206-7E765617360B}"/>
    <cellStyle name="Normal 5" xfId="83" xr:uid="{795F56A9-FE29-44DF-9752-D052C64B401D}"/>
    <cellStyle name="Note" xfId="51" builtinId="10" hidden="1"/>
    <cellStyle name="Output" xfId="46" builtinId="21" hidden="1"/>
    <cellStyle name="Percent" xfId="36" builtinId="5" hidden="1"/>
    <cellStyle name="plus/less" xfId="24" xr:uid="{00000000-0005-0000-0000-000045000000}"/>
    <cellStyle name="RowRef" xfId="25" xr:uid="{00000000-0005-0000-0000-000046000000}"/>
    <cellStyle name="RowRef 3" xfId="90" xr:uid="{C1C577D8-3932-459D-916A-8EF7E73B9F23}"/>
    <cellStyle name="Schedule Requirement Date" xfId="100" xr:uid="{9E1A6297-92C1-4459-83B7-06828534448C}"/>
    <cellStyle name="Table2Heading" xfId="26" xr:uid="{00000000-0005-0000-0000-000047000000}"/>
    <cellStyle name="TableNumber" xfId="27" xr:uid="{00000000-0005-0000-0000-000048000000}"/>
    <cellStyle name="TableText" xfId="28" xr:uid="{00000000-0005-0000-0000-000049000000}"/>
    <cellStyle name="Text" xfId="29" xr:uid="{00000000-0005-0000-0000-00004A000000}"/>
    <cellStyle name="Text 3" xfId="80" xr:uid="{79DDDF05-692B-4677-AD4E-FF52F784EAD4}"/>
    <cellStyle name="Text rjustify" xfId="30" xr:uid="{00000000-0005-0000-0000-00004B000000}"/>
    <cellStyle name="Title" xfId="37" builtinId="15" hidden="1"/>
    <cellStyle name="Total" xfId="53" builtinId="25" hidden="1"/>
    <cellStyle name="Warning Text" xfId="50" builtinId="11" hidden="1"/>
    <cellStyle name="Year0" xfId="31" xr:uid="{00000000-0005-0000-0000-00004F000000}"/>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customXml" Target="../customXml/item3.xml" Id="rId17" /><Relationship Type="http://schemas.openxmlformats.org/officeDocument/2006/relationships/worksheet" Target="worksheets/sheet2.xml" Id="rId2" /><Relationship Type="http://schemas.openxmlformats.org/officeDocument/2006/relationships/customXml" Target="../customXml/item2.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customXml" Target="../customXml/item1.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 Type="http://schemas.openxmlformats.org/officeDocument/2006/relationships/customXml" Target="/customXML/item4.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66CFB37C-5230-4AED-946B-3E23DC0F6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BA40-8D9C-42E2-9B3D-FF7CAAE85C41}">
  <sheetPr>
    <tabColor indexed="10"/>
    <pageSetUpPr fitToPage="1"/>
  </sheetPr>
  <dimension ref="A1:K17"/>
  <sheetViews>
    <sheetView showGridLines="0" tabSelected="1" view="pageBreakPreview" zoomScaleNormal="100" zoomScaleSheetLayoutView="100" workbookViewId="0"/>
  </sheetViews>
  <sheetFormatPr defaultRowHeight="12.75" x14ac:dyDescent="0.2"/>
  <cols>
    <col min="1" max="1" width="26.5703125" customWidth="1"/>
    <col min="2" max="2" width="43.140625" customWidth="1"/>
    <col min="3" max="3" width="32.7109375" customWidth="1"/>
    <col min="4" max="4" width="32.28515625" customWidth="1"/>
  </cols>
  <sheetData>
    <row r="1" spans="1:11" x14ac:dyDescent="0.2">
      <c r="A1" s="153" t="s">
        <v>92</v>
      </c>
      <c r="B1" s="154"/>
      <c r="C1" s="154"/>
      <c r="D1" s="155"/>
    </row>
    <row r="2" spans="1:11" ht="236.25" customHeight="1" x14ac:dyDescent="0.2">
      <c r="A2" s="164"/>
      <c r="B2" s="160"/>
      <c r="C2" s="160"/>
      <c r="D2" s="165"/>
    </row>
    <row r="3" spans="1:11" s="3" customFormat="1" ht="23.25" x14ac:dyDescent="0.35">
      <c r="A3" s="177"/>
      <c r="B3" s="243" t="s">
        <v>622</v>
      </c>
      <c r="C3" s="191"/>
      <c r="D3" s="192"/>
    </row>
    <row r="4" spans="1:11" s="3" customFormat="1" ht="27.75" customHeight="1" x14ac:dyDescent="0.2">
      <c r="A4" s="244" t="s">
        <v>92</v>
      </c>
      <c r="B4" s="245" t="s">
        <v>623</v>
      </c>
      <c r="C4" s="246"/>
      <c r="D4" s="247"/>
    </row>
    <row r="5" spans="1:11" ht="27.75" customHeight="1" x14ac:dyDescent="0.35">
      <c r="A5" s="177" t="s">
        <v>0</v>
      </c>
      <c r="B5" s="166"/>
      <c r="C5" s="166"/>
      <c r="D5" s="167"/>
    </row>
    <row r="6" spans="1:11" ht="23.25" x14ac:dyDescent="0.35">
      <c r="A6" s="177" t="s">
        <v>631</v>
      </c>
      <c r="B6" s="166"/>
      <c r="C6" s="166"/>
      <c r="D6" s="167"/>
    </row>
    <row r="7" spans="1:11" ht="60" customHeight="1" x14ac:dyDescent="0.2">
      <c r="A7" s="156"/>
      <c r="B7" s="166"/>
      <c r="C7" s="166"/>
      <c r="D7" s="167"/>
    </row>
    <row r="8" spans="1:11" ht="15" customHeight="1" x14ac:dyDescent="0.2">
      <c r="A8" s="164"/>
      <c r="B8" s="159" t="s">
        <v>1</v>
      </c>
      <c r="C8" s="36"/>
      <c r="D8" s="140"/>
    </row>
    <row r="9" spans="1:11" ht="3" customHeight="1" x14ac:dyDescent="0.2">
      <c r="A9" s="164"/>
      <c r="B9" s="160"/>
      <c r="C9" s="160"/>
      <c r="D9" s="165"/>
    </row>
    <row r="10" spans="1:11" ht="15" customHeight="1" x14ac:dyDescent="0.2">
      <c r="A10" s="164"/>
      <c r="B10" s="159" t="s">
        <v>2</v>
      </c>
      <c r="C10" s="35"/>
      <c r="D10" s="165"/>
    </row>
    <row r="11" spans="1:11" ht="3" customHeight="1" x14ac:dyDescent="0.2">
      <c r="A11" s="164"/>
      <c r="B11" s="160"/>
      <c r="C11" s="160"/>
      <c r="D11" s="165"/>
    </row>
    <row r="12" spans="1:11" ht="15" customHeight="1" x14ac:dyDescent="0.2">
      <c r="A12" s="164"/>
      <c r="B12" s="159" t="s">
        <v>3</v>
      </c>
      <c r="C12" s="35"/>
      <c r="D12" s="165"/>
    </row>
    <row r="13" spans="1:11" ht="15" customHeight="1" x14ac:dyDescent="0.2">
      <c r="A13" s="164"/>
      <c r="B13" s="143"/>
      <c r="C13" s="143"/>
      <c r="D13" s="165"/>
    </row>
    <row r="14" spans="1:11" ht="15" customHeight="1" x14ac:dyDescent="0.2">
      <c r="A14" s="164"/>
      <c r="B14" s="143"/>
      <c r="C14" s="143"/>
      <c r="D14" s="167"/>
    </row>
    <row r="15" spans="1:11" s="3" customFormat="1" ht="15" customHeight="1" x14ac:dyDescent="0.2">
      <c r="A15" s="157" t="s">
        <v>630</v>
      </c>
      <c r="B15" s="158"/>
      <c r="C15" s="166"/>
      <c r="D15" s="167"/>
      <c r="F15" s="248"/>
      <c r="G15" s="248"/>
      <c r="H15" s="248"/>
      <c r="I15" s="248"/>
      <c r="J15" s="248"/>
      <c r="K15" s="248"/>
    </row>
    <row r="16" spans="1:11" s="3" customFormat="1" ht="15" customHeight="1" x14ac:dyDescent="0.2">
      <c r="A16" s="249" t="s">
        <v>636</v>
      </c>
      <c r="B16" s="158"/>
      <c r="C16" s="166"/>
      <c r="D16" s="167"/>
      <c r="F16" s="248"/>
      <c r="G16" s="248"/>
      <c r="H16" s="248"/>
      <c r="I16" s="248"/>
      <c r="J16" s="248"/>
      <c r="K16" s="248"/>
    </row>
    <row r="17" spans="1:4" ht="39.950000000000003" customHeight="1" x14ac:dyDescent="0.2">
      <c r="A17" s="168"/>
      <c r="B17" s="169"/>
      <c r="C17" s="169"/>
      <c r="D17" s="170"/>
    </row>
  </sheetData>
  <sheetProtection formatRows="0" insertRows="0"/>
  <dataValidations count="2">
    <dataValidation allowBlank="1" showInputMessage="1" promptTitle="Name of regulated entity" prompt=" " sqref="C8" xr:uid="{FC71A19E-1589-464E-A81D-C147CDB21521}"/>
    <dataValidation type="date" operator="greaterThan" allowBlank="1" showInputMessage="1" showErrorMessage="1" errorTitle="Date entry" error="Dates after 1 January 2011 accepted" promptTitle="Date entry" prompt=" " sqref="C12 C10" xr:uid="{215B5669-54C5-4778-AE3B-E09189B35CCA}">
      <formula1>40544</formula1>
    </dataValidation>
  </dataValidations>
  <pageMargins left="0.70866141732283472" right="0.70866141732283472" top="0.74803149606299213" bottom="0.74803149606299213" header="0.31496062992125984" footer="0.31496062992125984"/>
  <pageSetup paperSize="9" scale="72"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rgb="FFFFFF00"/>
  </sheetPr>
  <dimension ref="A1:T95"/>
  <sheetViews>
    <sheetView showGridLines="0" view="pageBreakPreview" zoomScaleNormal="100" zoomScaleSheetLayoutView="100" workbookViewId="0"/>
  </sheetViews>
  <sheetFormatPr defaultRowHeight="12.75" x14ac:dyDescent="0.2"/>
  <cols>
    <col min="1" max="1" width="18.7109375" customWidth="1"/>
    <col min="2" max="2" width="17.85546875" customWidth="1"/>
    <col min="3" max="3" width="31.7109375" customWidth="1"/>
    <col min="4" max="4" width="8.5703125" customWidth="1"/>
    <col min="5" max="6" width="31.7109375" customWidth="1"/>
    <col min="7" max="9" width="52.7109375" customWidth="1"/>
    <col min="10" max="10" width="2.7109375" customWidth="1"/>
    <col min="11" max="11" width="3.7109375" customWidth="1"/>
    <col min="12" max="12" width="19.42578125" customWidth="1"/>
    <col min="13" max="13" width="17.85546875" customWidth="1"/>
    <col min="14" max="14" width="31.7109375" customWidth="1"/>
    <col min="15" max="19" width="38.7109375" customWidth="1"/>
    <col min="20" max="20" width="2.7109375" customWidth="1"/>
  </cols>
  <sheetData>
    <row r="1" spans="1:20" ht="15" customHeight="1" x14ac:dyDescent="0.2">
      <c r="A1" s="17"/>
      <c r="B1" s="18"/>
      <c r="C1" s="18"/>
      <c r="D1" s="18"/>
      <c r="E1" s="18"/>
      <c r="F1" s="18"/>
      <c r="G1" s="18"/>
      <c r="H1" s="18"/>
      <c r="I1" s="18"/>
      <c r="J1" s="19"/>
      <c r="K1" s="56"/>
      <c r="L1" s="17"/>
      <c r="M1" s="18"/>
      <c r="N1" s="18"/>
      <c r="O1" s="18"/>
      <c r="P1" s="18"/>
      <c r="Q1" s="18"/>
      <c r="R1" s="18"/>
      <c r="S1" s="18"/>
      <c r="T1" s="19"/>
    </row>
    <row r="2" spans="1:20" ht="18" customHeight="1" x14ac:dyDescent="0.3">
      <c r="A2" s="20"/>
      <c r="B2" s="37"/>
      <c r="C2" s="37"/>
      <c r="D2" s="37"/>
      <c r="E2" s="37"/>
      <c r="F2" s="37"/>
      <c r="G2" s="31" t="s">
        <v>1</v>
      </c>
      <c r="H2" s="293" t="str">
        <f>IF(NOT(ISBLANK(CoverSheet!$C$8)),CoverSheet!$C$8,"")</f>
        <v/>
      </c>
      <c r="I2" s="294"/>
      <c r="J2" s="12"/>
      <c r="K2" s="56"/>
      <c r="L2" s="20"/>
      <c r="M2" s="37"/>
      <c r="N2" s="37"/>
      <c r="O2" s="37"/>
      <c r="P2" s="37"/>
      <c r="Q2" s="31" t="s">
        <v>1</v>
      </c>
      <c r="R2" s="293" t="str">
        <f>IF(NOT(ISBLANK(CoverSheet!$C$8)),CoverSheet!$C$8,"")</f>
        <v/>
      </c>
      <c r="S2" s="294"/>
      <c r="T2" s="12"/>
    </row>
    <row r="3" spans="1:20" ht="18" customHeight="1" x14ac:dyDescent="0.25">
      <c r="A3" s="20"/>
      <c r="B3" s="37"/>
      <c r="C3" s="37"/>
      <c r="D3" s="37"/>
      <c r="E3" s="37"/>
      <c r="F3" s="37"/>
      <c r="G3" s="31" t="s">
        <v>34</v>
      </c>
      <c r="H3" s="291" t="str">
        <f>IF(ISNUMBER(CoverSheet!$C$12),TEXT(CoverSheet!$C$12,"_([$-1409]d mmmm yyyy;_(@")&amp;" –"&amp;TEXT(DATE(YEAR(CoverSheet!$C$12)+10,MONTH(CoverSheet!$C$12),DAY(CoverSheet!$C$12)-1),"_([$-1409]d mmmm yyyy;_(@"),"")</f>
        <v/>
      </c>
      <c r="I3" s="292"/>
      <c r="J3" s="12"/>
      <c r="K3" s="56"/>
      <c r="L3" s="20"/>
      <c r="M3" s="37"/>
      <c r="N3" s="37"/>
      <c r="O3" s="37"/>
      <c r="P3" s="37"/>
      <c r="Q3" s="31" t="s">
        <v>34</v>
      </c>
      <c r="R3" s="291" t="str">
        <f>IF(ISNUMBER(CoverSheet!$C$12),TEXT(CoverSheet!$C$12,"_([$-1409]d mmmm yyyy;_(@")&amp;" –"&amp;TEXT(DATE(YEAR(CoverSheet!$C$12)+10,MONTH(CoverSheet!$C$12),DAY(CoverSheet!$C$12)-1),"_([$-1409]d mmmm yyyy;_(@"),"")</f>
        <v/>
      </c>
      <c r="S3" s="292"/>
      <c r="T3" s="12"/>
    </row>
    <row r="4" spans="1:20" ht="18" customHeight="1" x14ac:dyDescent="0.35">
      <c r="A4" s="51"/>
      <c r="B4" s="37"/>
      <c r="C4" s="37"/>
      <c r="D4" s="37"/>
      <c r="E4" s="37"/>
      <c r="F4" s="37"/>
      <c r="G4" s="31" t="s">
        <v>311</v>
      </c>
      <c r="H4" s="295"/>
      <c r="I4" s="296"/>
      <c r="J4" s="12"/>
      <c r="K4" s="56"/>
      <c r="L4" s="51"/>
      <c r="M4" s="37"/>
      <c r="N4" s="37"/>
      <c r="O4" s="37"/>
      <c r="P4" s="37"/>
      <c r="Q4" s="31" t="s">
        <v>311</v>
      </c>
      <c r="R4" s="291" t="str">
        <f>IF(ISBLANK($H$4),"",$H$4)</f>
        <v/>
      </c>
      <c r="S4" s="292"/>
      <c r="T4" s="12"/>
    </row>
    <row r="5" spans="1:20" ht="21" x14ac:dyDescent="0.35">
      <c r="A5" s="54" t="s">
        <v>312</v>
      </c>
      <c r="B5" s="37"/>
      <c r="C5" s="37"/>
      <c r="D5" s="37"/>
      <c r="E5" s="37"/>
      <c r="F5" s="37"/>
      <c r="G5" s="31"/>
      <c r="H5" s="31"/>
      <c r="I5" s="31"/>
      <c r="J5" s="12"/>
      <c r="K5" s="56"/>
      <c r="L5" s="54" t="s">
        <v>313</v>
      </c>
      <c r="M5" s="37"/>
      <c r="N5" s="37"/>
      <c r="O5" s="37"/>
      <c r="P5" s="37"/>
      <c r="Q5" s="37"/>
      <c r="R5" s="37"/>
      <c r="S5" s="31"/>
      <c r="T5" s="12"/>
    </row>
    <row r="6" spans="1:20" s="3" customFormat="1" ht="21" customHeight="1" x14ac:dyDescent="0.2">
      <c r="A6" s="285" t="s">
        <v>314</v>
      </c>
      <c r="B6" s="286"/>
      <c r="C6" s="286"/>
      <c r="D6" s="286"/>
      <c r="E6" s="286"/>
      <c r="F6" s="286"/>
      <c r="G6" s="53"/>
      <c r="H6" s="53"/>
      <c r="I6" s="53"/>
      <c r="J6" s="32"/>
      <c r="K6" s="57"/>
      <c r="L6" s="55"/>
      <c r="M6" s="28"/>
      <c r="N6" s="28"/>
      <c r="O6" s="28"/>
      <c r="P6" s="28"/>
      <c r="Q6" s="28"/>
      <c r="R6" s="28"/>
      <c r="S6" s="28"/>
      <c r="T6" s="32"/>
    </row>
    <row r="7" spans="1:20" s="62" customFormat="1" ht="15" customHeight="1" x14ac:dyDescent="0.25">
      <c r="A7" s="59" t="s">
        <v>315</v>
      </c>
      <c r="B7" s="59" t="s">
        <v>316</v>
      </c>
      <c r="C7" s="59" t="s">
        <v>317</v>
      </c>
      <c r="D7" s="59" t="s">
        <v>318</v>
      </c>
      <c r="E7" s="59" t="s">
        <v>319</v>
      </c>
      <c r="F7" s="59" t="s">
        <v>320</v>
      </c>
      <c r="G7" s="59" t="s">
        <v>321</v>
      </c>
      <c r="H7" s="59" t="s">
        <v>322</v>
      </c>
      <c r="I7" s="59" t="s">
        <v>323</v>
      </c>
      <c r="J7" s="60"/>
      <c r="K7" s="61"/>
      <c r="L7" s="59" t="s">
        <v>315</v>
      </c>
      <c r="M7" s="59" t="s">
        <v>316</v>
      </c>
      <c r="N7" s="133" t="s">
        <v>317</v>
      </c>
      <c r="O7" s="59" t="s">
        <v>324</v>
      </c>
      <c r="P7" s="59" t="s">
        <v>325</v>
      </c>
      <c r="Q7" s="59" t="s">
        <v>326</v>
      </c>
      <c r="R7" s="59" t="s">
        <v>327</v>
      </c>
      <c r="S7" s="59" t="s">
        <v>328</v>
      </c>
      <c r="T7" s="60"/>
    </row>
    <row r="8" spans="1:20" s="66" customFormat="1" ht="260.25" customHeight="1" x14ac:dyDescent="0.25">
      <c r="A8" s="65">
        <v>3</v>
      </c>
      <c r="B8" s="58" t="s">
        <v>329</v>
      </c>
      <c r="C8" s="135" t="s">
        <v>330</v>
      </c>
      <c r="D8" s="139"/>
      <c r="E8" s="129"/>
      <c r="F8" s="129"/>
      <c r="G8" s="58" t="s">
        <v>331</v>
      </c>
      <c r="H8" s="58" t="s">
        <v>332</v>
      </c>
      <c r="I8" s="58" t="s">
        <v>333</v>
      </c>
      <c r="J8" s="63"/>
      <c r="K8" s="64"/>
      <c r="L8" s="65">
        <v>3</v>
      </c>
      <c r="M8" s="58" t="s">
        <v>329</v>
      </c>
      <c r="N8" s="132" t="s">
        <v>330</v>
      </c>
      <c r="O8" s="58" t="s">
        <v>334</v>
      </c>
      <c r="P8" s="58" t="s">
        <v>335</v>
      </c>
      <c r="Q8" s="58" t="s">
        <v>336</v>
      </c>
      <c r="R8" s="58" t="s">
        <v>337</v>
      </c>
      <c r="S8" s="58" t="s">
        <v>338</v>
      </c>
      <c r="T8" s="63"/>
    </row>
    <row r="9" spans="1:20" s="66" customFormat="1" ht="237" customHeight="1" x14ac:dyDescent="0.25">
      <c r="A9" s="65">
        <v>10</v>
      </c>
      <c r="B9" s="58" t="s">
        <v>339</v>
      </c>
      <c r="C9" s="135" t="s">
        <v>340</v>
      </c>
      <c r="D9" s="139"/>
      <c r="E9" s="129"/>
      <c r="F9" s="129"/>
      <c r="G9" s="58" t="s">
        <v>341</v>
      </c>
      <c r="H9" s="58" t="s">
        <v>342</v>
      </c>
      <c r="I9" s="58" t="s">
        <v>343</v>
      </c>
      <c r="J9" s="63"/>
      <c r="K9" s="64"/>
      <c r="L9" s="65">
        <v>10</v>
      </c>
      <c r="M9" s="58" t="s">
        <v>339</v>
      </c>
      <c r="N9" s="132" t="s">
        <v>340</v>
      </c>
      <c r="O9" s="58" t="s">
        <v>344</v>
      </c>
      <c r="P9" s="58" t="s">
        <v>345</v>
      </c>
      <c r="Q9" s="58" t="s">
        <v>346</v>
      </c>
      <c r="R9" s="58" t="s">
        <v>347</v>
      </c>
      <c r="S9" s="58" t="s">
        <v>338</v>
      </c>
      <c r="T9" s="63"/>
    </row>
    <row r="10" spans="1:20" s="66" customFormat="1" ht="171.75" customHeight="1" x14ac:dyDescent="0.25">
      <c r="A10" s="65">
        <v>11</v>
      </c>
      <c r="B10" s="58" t="s">
        <v>339</v>
      </c>
      <c r="C10" s="135" t="s">
        <v>348</v>
      </c>
      <c r="D10" s="139"/>
      <c r="E10" s="129"/>
      <c r="F10" s="129"/>
      <c r="G10" s="58" t="s">
        <v>349</v>
      </c>
      <c r="H10" s="58" t="s">
        <v>350</v>
      </c>
      <c r="I10" s="58" t="s">
        <v>351</v>
      </c>
      <c r="J10" s="63"/>
      <c r="K10" s="64"/>
      <c r="L10" s="65">
        <v>11</v>
      </c>
      <c r="M10" s="58" t="s">
        <v>339</v>
      </c>
      <c r="N10" s="132" t="s">
        <v>348</v>
      </c>
      <c r="O10" s="58" t="s">
        <v>352</v>
      </c>
      <c r="P10" s="58" t="s">
        <v>353</v>
      </c>
      <c r="Q10" s="58" t="s">
        <v>354</v>
      </c>
      <c r="R10" s="58" t="s">
        <v>355</v>
      </c>
      <c r="S10" s="58" t="s">
        <v>338</v>
      </c>
      <c r="T10" s="63"/>
    </row>
    <row r="11" spans="1:20" s="66" customFormat="1" ht="164.25" customHeight="1" x14ac:dyDescent="0.25">
      <c r="A11" s="65">
        <v>26</v>
      </c>
      <c r="B11" s="58" t="s">
        <v>356</v>
      </c>
      <c r="C11" s="135" t="s">
        <v>357</v>
      </c>
      <c r="D11" s="139"/>
      <c r="E11" s="129"/>
      <c r="F11" s="129"/>
      <c r="G11" s="58" t="s">
        <v>358</v>
      </c>
      <c r="H11" s="58" t="s">
        <v>359</v>
      </c>
      <c r="I11" s="58" t="s">
        <v>360</v>
      </c>
      <c r="J11" s="67"/>
      <c r="K11" s="64"/>
      <c r="L11" s="65">
        <v>26</v>
      </c>
      <c r="M11" s="58" t="s">
        <v>356</v>
      </c>
      <c r="N11" s="132" t="s">
        <v>357</v>
      </c>
      <c r="O11" s="58" t="s">
        <v>361</v>
      </c>
      <c r="P11" s="58" t="s">
        <v>362</v>
      </c>
      <c r="Q11" s="58" t="s">
        <v>363</v>
      </c>
      <c r="R11" s="58" t="s">
        <v>364</v>
      </c>
      <c r="S11" s="58" t="s">
        <v>338</v>
      </c>
      <c r="T11" s="67"/>
    </row>
    <row r="13" spans="1:20" ht="15" customHeight="1" x14ac:dyDescent="0.2">
      <c r="A13" s="17"/>
      <c r="B13" s="18"/>
      <c r="C13" s="18"/>
      <c r="D13" s="18"/>
      <c r="E13" s="18"/>
      <c r="F13" s="18"/>
      <c r="G13" s="18"/>
      <c r="H13" s="18"/>
      <c r="I13" s="18"/>
      <c r="J13" s="19"/>
      <c r="K13" s="56"/>
      <c r="L13" s="17"/>
      <c r="M13" s="18"/>
      <c r="N13" s="18"/>
      <c r="O13" s="18"/>
      <c r="P13" s="18"/>
      <c r="Q13" s="18"/>
      <c r="R13" s="18"/>
      <c r="S13" s="18"/>
      <c r="T13" s="19"/>
    </row>
    <row r="14" spans="1:20" ht="18" customHeight="1" x14ac:dyDescent="0.3">
      <c r="A14" s="20"/>
      <c r="B14" s="37"/>
      <c r="C14" s="37"/>
      <c r="D14" s="37"/>
      <c r="E14" s="37"/>
      <c r="F14" s="37"/>
      <c r="G14" s="31" t="s">
        <v>1</v>
      </c>
      <c r="H14" s="270" t="str">
        <f>IF(NOT(ISBLANK(CoverSheet!$C$8)),CoverSheet!$C$8,"")</f>
        <v/>
      </c>
      <c r="I14" s="270"/>
      <c r="J14" s="12"/>
      <c r="K14" s="56"/>
      <c r="L14" s="20"/>
      <c r="M14" s="37"/>
      <c r="N14" s="37"/>
      <c r="O14" s="37"/>
      <c r="P14" s="37"/>
      <c r="Q14" s="31" t="s">
        <v>1</v>
      </c>
      <c r="R14" s="293" t="str">
        <f>IF(NOT(ISBLANK(CoverSheet!$C$8)),CoverSheet!$C$8,"")</f>
        <v/>
      </c>
      <c r="S14" s="294"/>
      <c r="T14" s="12"/>
    </row>
    <row r="15" spans="1:20" ht="18" customHeight="1" x14ac:dyDescent="0.25">
      <c r="A15" s="20"/>
      <c r="B15" s="37"/>
      <c r="C15" s="37"/>
      <c r="D15" s="37"/>
      <c r="E15" s="37"/>
      <c r="F15" s="37"/>
      <c r="G15" s="31" t="s">
        <v>34</v>
      </c>
      <c r="H15" s="284" t="str">
        <f>IF(ISNUMBER(CoverSheet!$C$12),TEXT(CoverSheet!$C$12,"_([$-1409]d mmmm yyyy;_(@")&amp;" –"&amp;TEXT(DATE(YEAR(CoverSheet!$C$12)+10,MONTH(CoverSheet!$C$12),DAY(CoverSheet!$C$12)-1),"_([$-1409]d mmmm yyyy;_(@"),"")</f>
        <v/>
      </c>
      <c r="I15" s="284"/>
      <c r="J15" s="12"/>
      <c r="K15" s="56"/>
      <c r="L15" s="20"/>
      <c r="M15" s="37"/>
      <c r="N15" s="37"/>
      <c r="O15" s="37"/>
      <c r="P15" s="37"/>
      <c r="Q15" s="31" t="s">
        <v>34</v>
      </c>
      <c r="R15" s="291" t="str">
        <f>IF(ISNUMBER(CoverSheet!$C$12),TEXT(CoverSheet!$C$12,"_([$-1409]d mmmm yyyy;_(@")&amp;" –"&amp;TEXT(DATE(YEAR(CoverSheet!$C$12)+10,MONTH(CoverSheet!$C$12),DAY(CoverSheet!$C$12)-1),"_([$-1409]d mmmm yyyy;_(@"),"")</f>
        <v/>
      </c>
      <c r="S15" s="292"/>
      <c r="T15" s="12"/>
    </row>
    <row r="16" spans="1:20" ht="18" customHeight="1" x14ac:dyDescent="0.35">
      <c r="A16" s="51"/>
      <c r="B16" s="37"/>
      <c r="C16" s="37"/>
      <c r="D16" s="37"/>
      <c r="E16" s="37"/>
      <c r="F16" s="37"/>
      <c r="G16" s="31" t="s">
        <v>311</v>
      </c>
      <c r="H16" s="291" t="str">
        <f>IF(ISBLANK($H$4),"",$H$4)</f>
        <v/>
      </c>
      <c r="I16" s="292"/>
      <c r="J16" s="12"/>
      <c r="K16" s="56"/>
      <c r="L16" s="51"/>
      <c r="M16" s="37"/>
      <c r="N16" s="37"/>
      <c r="O16" s="37"/>
      <c r="P16" s="37"/>
      <c r="Q16" s="31" t="s">
        <v>311</v>
      </c>
      <c r="R16" s="291" t="str">
        <f>IF(ISBLANK($H$4),"",$H$4)</f>
        <v/>
      </c>
      <c r="S16" s="292"/>
      <c r="T16" s="12"/>
    </row>
    <row r="17" spans="1:20" ht="21" x14ac:dyDescent="0.35">
      <c r="A17" s="54" t="s">
        <v>313</v>
      </c>
      <c r="B17" s="37"/>
      <c r="C17" s="37"/>
      <c r="D17" s="37"/>
      <c r="E17" s="37"/>
      <c r="F17" s="37"/>
      <c r="G17" s="31"/>
      <c r="H17" s="31"/>
      <c r="I17" s="31"/>
      <c r="J17" s="12"/>
      <c r="K17" s="56"/>
      <c r="L17" s="54" t="s">
        <v>313</v>
      </c>
      <c r="M17" s="37"/>
      <c r="N17" s="37"/>
      <c r="O17" s="37"/>
      <c r="P17" s="37"/>
      <c r="Q17" s="37"/>
      <c r="R17" s="37"/>
      <c r="S17" s="31"/>
      <c r="T17" s="12"/>
    </row>
    <row r="18" spans="1:20" ht="15" customHeight="1" x14ac:dyDescent="0.2">
      <c r="A18" s="25"/>
      <c r="B18" s="37"/>
      <c r="C18" s="37"/>
      <c r="D18" s="37"/>
      <c r="E18" s="37"/>
      <c r="F18" s="37"/>
      <c r="G18" s="37"/>
      <c r="H18" s="37"/>
      <c r="I18" s="37"/>
      <c r="J18" s="12"/>
      <c r="K18" s="56"/>
      <c r="L18" s="25"/>
      <c r="M18" s="37"/>
      <c r="N18" s="37"/>
      <c r="O18" s="37"/>
      <c r="P18" s="37"/>
      <c r="Q18" s="37"/>
      <c r="R18" s="37"/>
      <c r="S18" s="37"/>
      <c r="T18" s="12"/>
    </row>
    <row r="19" spans="1:20" s="62" customFormat="1" ht="15" customHeight="1" x14ac:dyDescent="0.25">
      <c r="A19" s="59" t="s">
        <v>315</v>
      </c>
      <c r="B19" s="59" t="s">
        <v>316</v>
      </c>
      <c r="C19" s="59" t="s">
        <v>317</v>
      </c>
      <c r="D19" s="59" t="s">
        <v>318</v>
      </c>
      <c r="E19" s="59" t="s">
        <v>319</v>
      </c>
      <c r="F19" s="59" t="s">
        <v>320</v>
      </c>
      <c r="G19" s="59" t="s">
        <v>321</v>
      </c>
      <c r="H19" s="59" t="s">
        <v>322</v>
      </c>
      <c r="I19" s="59" t="s">
        <v>323</v>
      </c>
      <c r="J19" s="60"/>
      <c r="K19" s="61"/>
      <c r="L19" s="59" t="s">
        <v>315</v>
      </c>
      <c r="M19" s="59" t="s">
        <v>316</v>
      </c>
      <c r="N19" s="133" t="s">
        <v>317</v>
      </c>
      <c r="O19" s="59" t="s">
        <v>324</v>
      </c>
      <c r="P19" s="59" t="s">
        <v>325</v>
      </c>
      <c r="Q19" s="59" t="s">
        <v>326</v>
      </c>
      <c r="R19" s="59" t="s">
        <v>327</v>
      </c>
      <c r="S19" s="59" t="s">
        <v>328</v>
      </c>
      <c r="T19" s="60"/>
    </row>
    <row r="20" spans="1:20" s="66" customFormat="1" ht="167.25" customHeight="1" x14ac:dyDescent="0.25">
      <c r="A20" s="65">
        <v>27</v>
      </c>
      <c r="B20" s="58" t="s">
        <v>365</v>
      </c>
      <c r="C20" s="135" t="s">
        <v>366</v>
      </c>
      <c r="D20" s="139"/>
      <c r="E20" s="128"/>
      <c r="F20" s="128"/>
      <c r="G20" s="58" t="s">
        <v>367</v>
      </c>
      <c r="H20" s="58" t="s">
        <v>368</v>
      </c>
      <c r="I20" s="58" t="s">
        <v>369</v>
      </c>
      <c r="J20" s="63"/>
      <c r="K20" s="64"/>
      <c r="L20" s="65">
        <v>27</v>
      </c>
      <c r="M20" s="58" t="s">
        <v>365</v>
      </c>
      <c r="N20" s="132" t="s">
        <v>366</v>
      </c>
      <c r="O20" s="58" t="s">
        <v>370</v>
      </c>
      <c r="P20" s="58" t="s">
        <v>371</v>
      </c>
      <c r="Q20" s="58" t="s">
        <v>372</v>
      </c>
      <c r="R20" s="58" t="s">
        <v>373</v>
      </c>
      <c r="S20" s="58" t="s">
        <v>338</v>
      </c>
      <c r="T20" s="63"/>
    </row>
    <row r="21" spans="1:20" s="66" customFormat="1" ht="180" customHeight="1" x14ac:dyDescent="0.25">
      <c r="A21" s="65">
        <v>29</v>
      </c>
      <c r="B21" s="58" t="s">
        <v>365</v>
      </c>
      <c r="C21" s="135" t="s">
        <v>374</v>
      </c>
      <c r="D21" s="139"/>
      <c r="E21" s="128"/>
      <c r="F21" s="128"/>
      <c r="G21" s="58" t="s">
        <v>375</v>
      </c>
      <c r="H21" s="58" t="s">
        <v>376</v>
      </c>
      <c r="I21" s="58" t="s">
        <v>377</v>
      </c>
      <c r="J21" s="63"/>
      <c r="K21" s="64"/>
      <c r="L21" s="65">
        <v>29</v>
      </c>
      <c r="M21" s="58" t="s">
        <v>365</v>
      </c>
      <c r="N21" s="132" t="s">
        <v>374</v>
      </c>
      <c r="O21" s="58" t="s">
        <v>378</v>
      </c>
      <c r="P21" s="58" t="s">
        <v>379</v>
      </c>
      <c r="Q21" s="58" t="s">
        <v>380</v>
      </c>
      <c r="R21" s="58" t="s">
        <v>381</v>
      </c>
      <c r="S21" s="58" t="s">
        <v>338</v>
      </c>
      <c r="T21" s="63"/>
    </row>
    <row r="22" spans="1:20" s="66" customFormat="1" ht="221.25" customHeight="1" x14ac:dyDescent="0.25">
      <c r="A22" s="65">
        <v>31</v>
      </c>
      <c r="B22" s="58" t="s">
        <v>356</v>
      </c>
      <c r="C22" s="135" t="s">
        <v>382</v>
      </c>
      <c r="D22" s="139"/>
      <c r="E22" s="128"/>
      <c r="F22" s="128"/>
      <c r="G22" s="58" t="s">
        <v>383</v>
      </c>
      <c r="H22" s="58" t="s">
        <v>384</v>
      </c>
      <c r="I22" s="58" t="s">
        <v>385</v>
      </c>
      <c r="J22" s="63"/>
      <c r="K22" s="64"/>
      <c r="L22" s="65">
        <v>31</v>
      </c>
      <c r="M22" s="58" t="s">
        <v>356</v>
      </c>
      <c r="N22" s="132" t="s">
        <v>382</v>
      </c>
      <c r="O22" s="58" t="s">
        <v>386</v>
      </c>
      <c r="P22" s="58" t="s">
        <v>387</v>
      </c>
      <c r="Q22" s="58" t="s">
        <v>388</v>
      </c>
      <c r="R22" s="58" t="s">
        <v>389</v>
      </c>
      <c r="S22" s="58" t="s">
        <v>338</v>
      </c>
      <c r="T22" s="63"/>
    </row>
    <row r="23" spans="1:20" s="66" customFormat="1" ht="278.25" customHeight="1" x14ac:dyDescent="0.25">
      <c r="A23" s="65">
        <v>33</v>
      </c>
      <c r="B23" s="58" t="s">
        <v>390</v>
      </c>
      <c r="C23" s="135" t="s">
        <v>391</v>
      </c>
      <c r="D23" s="139"/>
      <c r="E23" s="128"/>
      <c r="F23" s="128"/>
      <c r="G23" s="58" t="s">
        <v>392</v>
      </c>
      <c r="H23" s="58" t="s">
        <v>393</v>
      </c>
      <c r="I23" s="58" t="s">
        <v>394</v>
      </c>
      <c r="J23" s="67"/>
      <c r="K23" s="64"/>
      <c r="L23" s="65">
        <v>33</v>
      </c>
      <c r="M23" s="58" t="s">
        <v>390</v>
      </c>
      <c r="N23" s="132" t="s">
        <v>391</v>
      </c>
      <c r="O23" s="58" t="s">
        <v>395</v>
      </c>
      <c r="P23" s="58" t="s">
        <v>396</v>
      </c>
      <c r="Q23" s="58" t="s">
        <v>397</v>
      </c>
      <c r="R23" s="58" t="s">
        <v>398</v>
      </c>
      <c r="S23" s="58" t="s">
        <v>338</v>
      </c>
      <c r="T23" s="67"/>
    </row>
    <row r="25" spans="1:20" ht="15" customHeight="1" x14ac:dyDescent="0.2">
      <c r="A25" s="17"/>
      <c r="B25" s="18"/>
      <c r="C25" s="18"/>
      <c r="D25" s="18"/>
      <c r="E25" s="18"/>
      <c r="F25" s="18"/>
      <c r="G25" s="18"/>
      <c r="H25" s="18"/>
      <c r="I25" s="18"/>
      <c r="J25" s="19"/>
      <c r="K25" s="56"/>
      <c r="L25" s="17"/>
      <c r="M25" s="18"/>
      <c r="N25" s="18"/>
      <c r="O25" s="18"/>
      <c r="P25" s="18"/>
      <c r="Q25" s="18"/>
      <c r="R25" s="18"/>
      <c r="S25" s="18"/>
      <c r="T25" s="19"/>
    </row>
    <row r="26" spans="1:20" ht="18" customHeight="1" x14ac:dyDescent="0.3">
      <c r="A26" s="20"/>
      <c r="B26" s="37"/>
      <c r="C26" s="37"/>
      <c r="D26" s="37"/>
      <c r="E26" s="37"/>
      <c r="F26" s="37"/>
      <c r="G26" s="31" t="s">
        <v>1</v>
      </c>
      <c r="H26" s="270" t="str">
        <f>IF(NOT(ISBLANK(CoverSheet!$C$8)),CoverSheet!$C$8,"")</f>
        <v/>
      </c>
      <c r="I26" s="270"/>
      <c r="J26" s="12"/>
      <c r="K26" s="56"/>
      <c r="L26" s="20"/>
      <c r="M26" s="37"/>
      <c r="N26" s="37"/>
      <c r="O26" s="37"/>
      <c r="P26" s="37"/>
      <c r="Q26" s="31" t="s">
        <v>1</v>
      </c>
      <c r="R26" s="293" t="str">
        <f>IF(NOT(ISBLANK(CoverSheet!$C$8)),CoverSheet!$C$8,"")</f>
        <v/>
      </c>
      <c r="S26" s="294"/>
      <c r="T26" s="12"/>
    </row>
    <row r="27" spans="1:20" ht="18" customHeight="1" x14ac:dyDescent="0.25">
      <c r="A27" s="20"/>
      <c r="B27" s="37"/>
      <c r="C27" s="37"/>
      <c r="D27" s="37"/>
      <c r="E27" s="37"/>
      <c r="F27" s="37"/>
      <c r="G27" s="31" t="s">
        <v>34</v>
      </c>
      <c r="H27" s="284" t="str">
        <f>IF(ISNUMBER(CoverSheet!$C$12),TEXT(CoverSheet!$C$12,"_([$-1409]d mmmm yyyy;_(@")&amp;" –"&amp;TEXT(DATE(YEAR(CoverSheet!$C$12)+10,MONTH(CoverSheet!$C$12),DAY(CoverSheet!$C$12)-1),"_([$-1409]d mmmm yyyy;_(@"),"")</f>
        <v/>
      </c>
      <c r="I27" s="284"/>
      <c r="J27" s="12"/>
      <c r="K27" s="56"/>
      <c r="L27" s="20"/>
      <c r="M27" s="37"/>
      <c r="N27" s="37"/>
      <c r="O27" s="37"/>
      <c r="P27" s="37"/>
      <c r="Q27" s="31" t="s">
        <v>34</v>
      </c>
      <c r="R27" s="291" t="str">
        <f>IF(ISNUMBER(CoverSheet!$C$12),TEXT(CoverSheet!$C$12,"_([$-1409]d mmmm yyyy;_(@")&amp;" –"&amp;TEXT(DATE(YEAR(CoverSheet!$C$12)+10,MONTH(CoverSheet!$C$12),DAY(CoverSheet!$C$12)-1),"_([$-1409]d mmmm yyyy;_(@"),"")</f>
        <v/>
      </c>
      <c r="S27" s="292"/>
      <c r="T27" s="12"/>
    </row>
    <row r="28" spans="1:20" ht="18" customHeight="1" x14ac:dyDescent="0.35">
      <c r="A28" s="51"/>
      <c r="B28" s="37"/>
      <c r="C28" s="37"/>
      <c r="D28" s="37"/>
      <c r="E28" s="37"/>
      <c r="F28" s="37"/>
      <c r="G28" s="31" t="s">
        <v>311</v>
      </c>
      <c r="H28" s="291" t="str">
        <f>IF(ISBLANK($H$4),"",$H$4)</f>
        <v/>
      </c>
      <c r="I28" s="292"/>
      <c r="J28" s="12"/>
      <c r="K28" s="56"/>
      <c r="L28" s="51"/>
      <c r="M28" s="37"/>
      <c r="N28" s="37"/>
      <c r="O28" s="37"/>
      <c r="P28" s="37"/>
      <c r="Q28" s="31" t="s">
        <v>311</v>
      </c>
      <c r="R28" s="291" t="str">
        <f>IF(ISBLANK($H$4),"",$H$4)</f>
        <v/>
      </c>
      <c r="S28" s="292"/>
      <c r="T28" s="12"/>
    </row>
    <row r="29" spans="1:20" ht="21" x14ac:dyDescent="0.35">
      <c r="A29" s="54" t="s">
        <v>313</v>
      </c>
      <c r="B29" s="37"/>
      <c r="C29" s="37"/>
      <c r="D29" s="37"/>
      <c r="E29" s="37"/>
      <c r="F29" s="37"/>
      <c r="G29" s="31"/>
      <c r="H29" s="31"/>
      <c r="I29" s="31"/>
      <c r="J29" s="12"/>
      <c r="K29" s="56"/>
      <c r="L29" s="54" t="s">
        <v>313</v>
      </c>
      <c r="M29" s="37"/>
      <c r="N29" s="37"/>
      <c r="O29" s="37"/>
      <c r="P29" s="37"/>
      <c r="Q29" s="37"/>
      <c r="R29" s="37"/>
      <c r="S29" s="31"/>
      <c r="T29" s="12"/>
    </row>
    <row r="30" spans="1:20" ht="15" customHeight="1" x14ac:dyDescent="0.2">
      <c r="A30" s="25"/>
      <c r="B30" s="37"/>
      <c r="C30" s="37"/>
      <c r="D30" s="37"/>
      <c r="E30" s="37"/>
      <c r="F30" s="37"/>
      <c r="G30" s="37"/>
      <c r="H30" s="37"/>
      <c r="I30" s="37"/>
      <c r="J30" s="12"/>
      <c r="K30" s="56"/>
      <c r="L30" s="25"/>
      <c r="M30" s="37"/>
      <c r="N30" s="37"/>
      <c r="O30" s="37"/>
      <c r="P30" s="37"/>
      <c r="Q30" s="37"/>
      <c r="R30" s="37"/>
      <c r="S30" s="37"/>
      <c r="T30" s="12"/>
    </row>
    <row r="31" spans="1:20" s="62" customFormat="1" ht="15" customHeight="1" x14ac:dyDescent="0.25">
      <c r="A31" s="59" t="s">
        <v>315</v>
      </c>
      <c r="B31" s="59" t="s">
        <v>316</v>
      </c>
      <c r="C31" s="59" t="s">
        <v>317</v>
      </c>
      <c r="D31" s="59" t="s">
        <v>318</v>
      </c>
      <c r="E31" s="59" t="s">
        <v>319</v>
      </c>
      <c r="F31" s="59" t="s">
        <v>320</v>
      </c>
      <c r="G31" s="59" t="s">
        <v>321</v>
      </c>
      <c r="H31" s="59" t="s">
        <v>322</v>
      </c>
      <c r="I31" s="59" t="s">
        <v>323</v>
      </c>
      <c r="J31" s="60"/>
      <c r="K31" s="61"/>
      <c r="L31" s="59" t="s">
        <v>315</v>
      </c>
      <c r="M31" s="59" t="s">
        <v>316</v>
      </c>
      <c r="N31" s="133" t="s">
        <v>317</v>
      </c>
      <c r="O31" s="59" t="s">
        <v>324</v>
      </c>
      <c r="P31" s="59" t="s">
        <v>325</v>
      </c>
      <c r="Q31" s="59" t="s">
        <v>326</v>
      </c>
      <c r="R31" s="59" t="s">
        <v>327</v>
      </c>
      <c r="S31" s="59" t="s">
        <v>328</v>
      </c>
      <c r="T31" s="60"/>
    </row>
    <row r="32" spans="1:20" s="66" customFormat="1" ht="185.25" customHeight="1" x14ac:dyDescent="0.25">
      <c r="A32" s="65">
        <v>37</v>
      </c>
      <c r="B32" s="58" t="s">
        <v>399</v>
      </c>
      <c r="C32" s="135" t="s">
        <v>400</v>
      </c>
      <c r="D32" s="139"/>
      <c r="E32" s="128"/>
      <c r="F32" s="128"/>
      <c r="G32" s="58" t="s">
        <v>401</v>
      </c>
      <c r="H32" s="58" t="s">
        <v>402</v>
      </c>
      <c r="I32" s="58" t="s">
        <v>403</v>
      </c>
      <c r="J32" s="63"/>
      <c r="K32" s="64"/>
      <c r="L32" s="65">
        <v>37</v>
      </c>
      <c r="M32" s="58" t="s">
        <v>399</v>
      </c>
      <c r="N32" s="132" t="s">
        <v>400</v>
      </c>
      <c r="O32" s="58" t="s">
        <v>404</v>
      </c>
      <c r="P32" s="58" t="s">
        <v>405</v>
      </c>
      <c r="Q32" s="58" t="s">
        <v>406</v>
      </c>
      <c r="R32" s="58" t="s">
        <v>407</v>
      </c>
      <c r="S32" s="58" t="s">
        <v>338</v>
      </c>
      <c r="T32" s="63"/>
    </row>
    <row r="33" spans="1:20" s="66" customFormat="1" ht="168.75" customHeight="1" x14ac:dyDescent="0.25">
      <c r="A33" s="65">
        <v>40</v>
      </c>
      <c r="B33" s="58" t="s">
        <v>399</v>
      </c>
      <c r="C33" s="135" t="s">
        <v>408</v>
      </c>
      <c r="D33" s="139"/>
      <c r="E33" s="128"/>
      <c r="F33" s="128"/>
      <c r="G33" s="58" t="s">
        <v>409</v>
      </c>
      <c r="H33" s="58" t="s">
        <v>410</v>
      </c>
      <c r="I33" s="58" t="s">
        <v>411</v>
      </c>
      <c r="J33" s="63"/>
      <c r="K33" s="64"/>
      <c r="L33" s="65">
        <v>40</v>
      </c>
      <c r="M33" s="58" t="s">
        <v>399</v>
      </c>
      <c r="N33" s="132" t="s">
        <v>408</v>
      </c>
      <c r="O33" s="58" t="s">
        <v>412</v>
      </c>
      <c r="P33" s="58" t="s">
        <v>413</v>
      </c>
      <c r="Q33" s="58" t="s">
        <v>414</v>
      </c>
      <c r="R33" s="58" t="s">
        <v>415</v>
      </c>
      <c r="S33" s="58" t="s">
        <v>338</v>
      </c>
      <c r="T33" s="63"/>
    </row>
    <row r="34" spans="1:20" s="66" customFormat="1" ht="129.75" customHeight="1" x14ac:dyDescent="0.25">
      <c r="A34" s="65">
        <v>42</v>
      </c>
      <c r="B34" s="58" t="s">
        <v>399</v>
      </c>
      <c r="C34" s="135" t="s">
        <v>416</v>
      </c>
      <c r="D34" s="139"/>
      <c r="E34" s="128"/>
      <c r="F34" s="128"/>
      <c r="G34" s="58" t="s">
        <v>417</v>
      </c>
      <c r="H34" s="58" t="s">
        <v>418</v>
      </c>
      <c r="I34" s="58" t="s">
        <v>419</v>
      </c>
      <c r="J34" s="63"/>
      <c r="K34" s="64"/>
      <c r="L34" s="65">
        <v>42</v>
      </c>
      <c r="M34" s="58" t="s">
        <v>399</v>
      </c>
      <c r="N34" s="132" t="s">
        <v>416</v>
      </c>
      <c r="O34" s="58" t="s">
        <v>420</v>
      </c>
      <c r="P34" s="58" t="s">
        <v>421</v>
      </c>
      <c r="Q34" s="58" t="s">
        <v>422</v>
      </c>
      <c r="R34" s="58" t="s">
        <v>423</v>
      </c>
      <c r="S34" s="58" t="s">
        <v>338</v>
      </c>
      <c r="T34" s="63"/>
    </row>
    <row r="35" spans="1:20" s="66" customFormat="1" ht="289.5" customHeight="1" x14ac:dyDescent="0.25">
      <c r="A35" s="65">
        <v>45</v>
      </c>
      <c r="B35" s="58" t="s">
        <v>424</v>
      </c>
      <c r="C35" s="135" t="s">
        <v>425</v>
      </c>
      <c r="D35" s="139"/>
      <c r="E35" s="128"/>
      <c r="F35" s="128"/>
      <c r="G35" s="58" t="s">
        <v>426</v>
      </c>
      <c r="H35" s="58" t="s">
        <v>427</v>
      </c>
      <c r="I35" s="58" t="s">
        <v>428</v>
      </c>
      <c r="J35" s="67"/>
      <c r="K35" s="64"/>
      <c r="L35" s="65">
        <v>45</v>
      </c>
      <c r="M35" s="58" t="s">
        <v>424</v>
      </c>
      <c r="N35" s="132" t="s">
        <v>425</v>
      </c>
      <c r="O35" s="58" t="s">
        <v>429</v>
      </c>
      <c r="P35" s="58" t="s">
        <v>430</v>
      </c>
      <c r="Q35" s="58" t="s">
        <v>431</v>
      </c>
      <c r="R35" s="58" t="s">
        <v>432</v>
      </c>
      <c r="S35" s="58" t="s">
        <v>338</v>
      </c>
      <c r="T35" s="67"/>
    </row>
    <row r="37" spans="1:20" ht="15" customHeight="1" x14ac:dyDescent="0.2">
      <c r="A37" s="17"/>
      <c r="B37" s="18"/>
      <c r="C37" s="18"/>
      <c r="D37" s="18"/>
      <c r="E37" s="18"/>
      <c r="F37" s="18"/>
      <c r="G37" s="18"/>
      <c r="H37" s="18"/>
      <c r="I37" s="18"/>
      <c r="J37" s="19"/>
      <c r="K37" s="56"/>
      <c r="L37" s="17"/>
      <c r="M37" s="18"/>
      <c r="N37" s="18"/>
      <c r="O37" s="18"/>
      <c r="P37" s="18"/>
      <c r="Q37" s="18"/>
      <c r="R37" s="18"/>
      <c r="S37" s="18"/>
      <c r="T37" s="19"/>
    </row>
    <row r="38" spans="1:20" ht="18" customHeight="1" x14ac:dyDescent="0.3">
      <c r="A38" s="20"/>
      <c r="B38" s="37"/>
      <c r="C38" s="37"/>
      <c r="D38" s="37"/>
      <c r="E38" s="37"/>
      <c r="F38" s="37"/>
      <c r="G38" s="31" t="s">
        <v>1</v>
      </c>
      <c r="H38" s="270" t="str">
        <f>IF(NOT(ISBLANK(CoverSheet!$C$8)),CoverSheet!$C$8,"")</f>
        <v/>
      </c>
      <c r="I38" s="270"/>
      <c r="J38" s="12"/>
      <c r="K38" s="56"/>
      <c r="L38" s="20"/>
      <c r="M38" s="37"/>
      <c r="N38" s="37"/>
      <c r="O38" s="37"/>
      <c r="P38" s="37"/>
      <c r="Q38" s="31" t="s">
        <v>1</v>
      </c>
      <c r="R38" s="293" t="str">
        <f>IF(NOT(ISBLANK(CoverSheet!$C$8)),CoverSheet!$C$8,"")</f>
        <v/>
      </c>
      <c r="S38" s="294"/>
      <c r="T38" s="12"/>
    </row>
    <row r="39" spans="1:20" ht="18" customHeight="1" x14ac:dyDescent="0.25">
      <c r="A39" s="20"/>
      <c r="B39" s="37"/>
      <c r="C39" s="37"/>
      <c r="D39" s="37"/>
      <c r="E39" s="37"/>
      <c r="F39" s="37"/>
      <c r="G39" s="31" t="s">
        <v>34</v>
      </c>
      <c r="H39" s="284" t="str">
        <f>IF(ISNUMBER(CoverSheet!$C$12),TEXT(CoverSheet!$C$12,"_([$-1409]d mmmm yyyy;_(@")&amp;" –"&amp;TEXT(DATE(YEAR(CoverSheet!$C$12)+10,MONTH(CoverSheet!$C$12),DAY(CoverSheet!$C$12)-1),"_([$-1409]d mmmm yyyy;_(@"),"")</f>
        <v/>
      </c>
      <c r="I39" s="284"/>
      <c r="J39" s="12"/>
      <c r="K39" s="56"/>
      <c r="L39" s="20"/>
      <c r="M39" s="37"/>
      <c r="N39" s="37"/>
      <c r="O39" s="37"/>
      <c r="P39" s="37"/>
      <c r="Q39" s="31" t="s">
        <v>34</v>
      </c>
      <c r="R39" s="291" t="str">
        <f>IF(ISNUMBER(CoverSheet!$C$12),TEXT(CoverSheet!$C$12,"_([$-1409]d mmmm yyyy;_(@")&amp;" –"&amp;TEXT(DATE(YEAR(CoverSheet!$C$12)+10,MONTH(CoverSheet!$C$12),DAY(CoverSheet!$C$12)-1),"_([$-1409]d mmmm yyyy;_(@"),"")</f>
        <v/>
      </c>
      <c r="S39" s="292"/>
      <c r="T39" s="12"/>
    </row>
    <row r="40" spans="1:20" ht="18" customHeight="1" x14ac:dyDescent="0.35">
      <c r="A40" s="51"/>
      <c r="B40" s="37"/>
      <c r="C40" s="37"/>
      <c r="D40" s="37"/>
      <c r="E40" s="37"/>
      <c r="F40" s="37"/>
      <c r="G40" s="31" t="s">
        <v>311</v>
      </c>
      <c r="H40" s="291" t="str">
        <f>IF(ISBLANK($H$4),"",$H$4)</f>
        <v/>
      </c>
      <c r="I40" s="292"/>
      <c r="J40" s="12"/>
      <c r="K40" s="56"/>
      <c r="L40" s="51"/>
      <c r="M40" s="37"/>
      <c r="N40" s="37"/>
      <c r="O40" s="37"/>
      <c r="P40" s="37"/>
      <c r="Q40" s="31" t="s">
        <v>311</v>
      </c>
      <c r="R40" s="291" t="str">
        <f>IF(ISBLANK($H$4),"",$H$4)</f>
        <v/>
      </c>
      <c r="S40" s="292"/>
      <c r="T40" s="12"/>
    </row>
    <row r="41" spans="1:20" ht="21" x14ac:dyDescent="0.35">
      <c r="A41" s="54" t="s">
        <v>313</v>
      </c>
      <c r="B41" s="37"/>
      <c r="C41" s="37"/>
      <c r="D41" s="37"/>
      <c r="E41" s="37"/>
      <c r="F41" s="37"/>
      <c r="G41" s="31"/>
      <c r="H41" s="31"/>
      <c r="I41" s="31"/>
      <c r="J41" s="12"/>
      <c r="K41" s="56"/>
      <c r="L41" s="54" t="s">
        <v>313</v>
      </c>
      <c r="M41" s="37"/>
      <c r="N41" s="37"/>
      <c r="O41" s="37"/>
      <c r="P41" s="37"/>
      <c r="Q41" s="37"/>
      <c r="R41" s="37"/>
      <c r="S41" s="31"/>
      <c r="T41" s="12"/>
    </row>
    <row r="42" spans="1:20" ht="15" customHeight="1" x14ac:dyDescent="0.2">
      <c r="A42" s="25"/>
      <c r="B42" s="37"/>
      <c r="C42" s="37"/>
      <c r="D42" s="37"/>
      <c r="E42" s="37"/>
      <c r="F42" s="37"/>
      <c r="G42" s="37"/>
      <c r="H42" s="37"/>
      <c r="I42" s="37"/>
      <c r="J42" s="12"/>
      <c r="K42" s="56"/>
      <c r="L42" s="25"/>
      <c r="M42" s="37"/>
      <c r="N42" s="37"/>
      <c r="O42" s="37"/>
      <c r="P42" s="37"/>
      <c r="Q42" s="37"/>
      <c r="R42" s="37"/>
      <c r="S42" s="37"/>
      <c r="T42" s="12"/>
    </row>
    <row r="43" spans="1:20" s="62" customFormat="1" ht="15" customHeight="1" x14ac:dyDescent="0.25">
      <c r="A43" s="59" t="s">
        <v>315</v>
      </c>
      <c r="B43" s="59" t="s">
        <v>316</v>
      </c>
      <c r="C43" s="59" t="s">
        <v>317</v>
      </c>
      <c r="D43" s="59" t="s">
        <v>318</v>
      </c>
      <c r="E43" s="59" t="s">
        <v>319</v>
      </c>
      <c r="F43" s="59" t="s">
        <v>320</v>
      </c>
      <c r="G43" s="59" t="s">
        <v>321</v>
      </c>
      <c r="H43" s="59" t="s">
        <v>322</v>
      </c>
      <c r="I43" s="59" t="s">
        <v>323</v>
      </c>
      <c r="J43" s="60"/>
      <c r="K43" s="61"/>
      <c r="L43" s="59" t="s">
        <v>315</v>
      </c>
      <c r="M43" s="59" t="s">
        <v>316</v>
      </c>
      <c r="N43" s="133" t="s">
        <v>317</v>
      </c>
      <c r="O43" s="59" t="s">
        <v>324</v>
      </c>
      <c r="P43" s="59" t="s">
        <v>325</v>
      </c>
      <c r="Q43" s="59" t="s">
        <v>326</v>
      </c>
      <c r="R43" s="59" t="s">
        <v>327</v>
      </c>
      <c r="S43" s="59" t="s">
        <v>328</v>
      </c>
      <c r="T43" s="60"/>
    </row>
    <row r="44" spans="1:20" s="66" customFormat="1" ht="344.25" customHeight="1" x14ac:dyDescent="0.25">
      <c r="A44" s="65">
        <v>48</v>
      </c>
      <c r="B44" s="58" t="s">
        <v>433</v>
      </c>
      <c r="C44" s="135" t="s">
        <v>434</v>
      </c>
      <c r="D44" s="139"/>
      <c r="E44" s="128"/>
      <c r="F44" s="128"/>
      <c r="G44" s="58" t="s">
        <v>435</v>
      </c>
      <c r="H44" s="58" t="s">
        <v>436</v>
      </c>
      <c r="I44" s="58" t="s">
        <v>437</v>
      </c>
      <c r="J44" s="63"/>
      <c r="K44" s="64"/>
      <c r="L44" s="65">
        <v>48</v>
      </c>
      <c r="M44" s="58" t="s">
        <v>433</v>
      </c>
      <c r="N44" s="132" t="s">
        <v>434</v>
      </c>
      <c r="O44" s="58" t="s">
        <v>438</v>
      </c>
      <c r="P44" s="58" t="s">
        <v>439</v>
      </c>
      <c r="Q44" s="58" t="s">
        <v>440</v>
      </c>
      <c r="R44" s="58" t="s">
        <v>441</v>
      </c>
      <c r="S44" s="58" t="s">
        <v>338</v>
      </c>
      <c r="T44" s="63"/>
    </row>
    <row r="45" spans="1:20" s="66" customFormat="1" ht="279" customHeight="1" x14ac:dyDescent="0.25">
      <c r="A45" s="65">
        <v>49</v>
      </c>
      <c r="B45" s="58" t="s">
        <v>433</v>
      </c>
      <c r="C45" s="135" t="s">
        <v>442</v>
      </c>
      <c r="D45" s="139"/>
      <c r="E45" s="128"/>
      <c r="F45" s="128"/>
      <c r="G45" s="58" t="s">
        <v>443</v>
      </c>
      <c r="H45" s="58" t="s">
        <v>436</v>
      </c>
      <c r="I45" s="58" t="s">
        <v>444</v>
      </c>
      <c r="J45" s="63"/>
      <c r="K45" s="64"/>
      <c r="L45" s="65">
        <v>49</v>
      </c>
      <c r="M45" s="58" t="s">
        <v>433</v>
      </c>
      <c r="N45" s="132" t="s">
        <v>442</v>
      </c>
      <c r="O45" s="58" t="s">
        <v>445</v>
      </c>
      <c r="P45" s="58" t="s">
        <v>446</v>
      </c>
      <c r="Q45" s="58" t="s">
        <v>447</v>
      </c>
      <c r="R45" s="58" t="s">
        <v>448</v>
      </c>
      <c r="S45" s="58" t="s">
        <v>338</v>
      </c>
      <c r="T45" s="63"/>
    </row>
    <row r="46" spans="1:20" s="66" customFormat="1" ht="331.5" customHeight="1" x14ac:dyDescent="0.25">
      <c r="A46" s="65">
        <v>50</v>
      </c>
      <c r="B46" s="58" t="s">
        <v>433</v>
      </c>
      <c r="C46" s="135" t="s">
        <v>449</v>
      </c>
      <c r="D46" s="139"/>
      <c r="E46" s="128"/>
      <c r="F46" s="128"/>
      <c r="G46" s="58" t="s">
        <v>450</v>
      </c>
      <c r="H46" s="58" t="s">
        <v>451</v>
      </c>
      <c r="I46" s="58" t="s">
        <v>452</v>
      </c>
      <c r="J46" s="67"/>
      <c r="K46" s="64"/>
      <c r="L46" s="65">
        <v>50</v>
      </c>
      <c r="M46" s="58" t="s">
        <v>433</v>
      </c>
      <c r="N46" s="132" t="s">
        <v>449</v>
      </c>
      <c r="O46" s="58" t="s">
        <v>453</v>
      </c>
      <c r="P46" s="58" t="s">
        <v>454</v>
      </c>
      <c r="Q46" s="58" t="s">
        <v>455</v>
      </c>
      <c r="R46" s="58" t="s">
        <v>456</v>
      </c>
      <c r="S46" s="58" t="s">
        <v>338</v>
      </c>
      <c r="T46" s="67"/>
    </row>
    <row r="48" spans="1:20" ht="15" customHeight="1" x14ac:dyDescent="0.2">
      <c r="A48" s="17"/>
      <c r="B48" s="18"/>
      <c r="C48" s="18"/>
      <c r="D48" s="18"/>
      <c r="E48" s="18"/>
      <c r="F48" s="18"/>
      <c r="G48" s="18"/>
      <c r="H48" s="18"/>
      <c r="I48" s="18"/>
      <c r="J48" s="19"/>
      <c r="K48" s="56"/>
      <c r="L48" s="17"/>
      <c r="M48" s="18"/>
      <c r="N48" s="18"/>
      <c r="O48" s="18"/>
      <c r="P48" s="18"/>
      <c r="Q48" s="18"/>
      <c r="R48" s="18"/>
      <c r="S48" s="18"/>
      <c r="T48" s="19"/>
    </row>
    <row r="49" spans="1:20" ht="18" customHeight="1" x14ac:dyDescent="0.3">
      <c r="A49" s="20"/>
      <c r="B49" s="37"/>
      <c r="C49" s="37"/>
      <c r="D49" s="37"/>
      <c r="E49" s="37"/>
      <c r="F49" s="37"/>
      <c r="G49" s="31" t="s">
        <v>1</v>
      </c>
      <c r="H49" s="270" t="str">
        <f>IF(NOT(ISBLANK(CoverSheet!$C$8)),CoverSheet!$C$8,"")</f>
        <v/>
      </c>
      <c r="I49" s="270"/>
      <c r="J49" s="12"/>
      <c r="K49" s="56"/>
      <c r="L49" s="20"/>
      <c r="M49" s="37"/>
      <c r="N49" s="37"/>
      <c r="O49" s="37"/>
      <c r="P49" s="37"/>
      <c r="Q49" s="31" t="s">
        <v>1</v>
      </c>
      <c r="R49" s="270" t="str">
        <f>IF(NOT(ISBLANK(CoverSheet!$C$8)),CoverSheet!$C$8,"")</f>
        <v/>
      </c>
      <c r="S49" s="270"/>
      <c r="T49" s="12"/>
    </row>
    <row r="50" spans="1:20" ht="18" customHeight="1" x14ac:dyDescent="0.25">
      <c r="A50" s="20"/>
      <c r="B50" s="37"/>
      <c r="C50" s="37"/>
      <c r="D50" s="37"/>
      <c r="E50" s="37"/>
      <c r="F50" s="37"/>
      <c r="G50" s="31" t="s">
        <v>34</v>
      </c>
      <c r="H50" s="284" t="str">
        <f>IF(ISNUMBER(CoverSheet!$C$12),TEXT(CoverSheet!$C$12,"_([$-1409]d mmmm yyyy;_(@")&amp;" –"&amp;TEXT(DATE(YEAR(CoverSheet!$C$12)+10,MONTH(CoverSheet!$C$12),DAY(CoverSheet!$C$12)-1),"_([$-1409]d mmmm yyyy;_(@"),"")</f>
        <v/>
      </c>
      <c r="I50" s="284"/>
      <c r="J50" s="12"/>
      <c r="K50" s="56"/>
      <c r="L50" s="20"/>
      <c r="M50" s="37"/>
      <c r="N50" s="37"/>
      <c r="O50" s="37"/>
      <c r="P50" s="37"/>
      <c r="Q50" s="31" t="s">
        <v>34</v>
      </c>
      <c r="R50" s="284" t="str">
        <f>IF(ISNUMBER(CoverSheet!$C$12),TEXT(CoverSheet!$C$12,"_([$-1409]d mmmm yyyy;_(@")&amp;" –"&amp;TEXT(DATE(YEAR(CoverSheet!$C$12)+10,MONTH(CoverSheet!$C$12),DAY(CoverSheet!$C$12)-1),"_([$-1409]d mmmm yyyy;_(@"),"")</f>
        <v/>
      </c>
      <c r="S50" s="284"/>
      <c r="T50" s="12"/>
    </row>
    <row r="51" spans="1:20" ht="18" customHeight="1" x14ac:dyDescent="0.35">
      <c r="A51" s="51"/>
      <c r="B51" s="37"/>
      <c r="C51" s="37"/>
      <c r="D51" s="37"/>
      <c r="E51" s="37"/>
      <c r="F51" s="37"/>
      <c r="G51" s="31" t="s">
        <v>311</v>
      </c>
      <c r="H51" s="291" t="str">
        <f>IF(ISBLANK($H$4),"",$H$4)</f>
        <v/>
      </c>
      <c r="I51" s="292"/>
      <c r="J51" s="12"/>
      <c r="K51" s="56"/>
      <c r="L51" s="51"/>
      <c r="M51" s="37"/>
      <c r="N51" s="37"/>
      <c r="O51" s="37"/>
      <c r="P51" s="37"/>
      <c r="Q51" s="31" t="s">
        <v>311</v>
      </c>
      <c r="R51" s="291" t="str">
        <f>IF(ISBLANK($H$4),"",$H$4)</f>
        <v/>
      </c>
      <c r="S51" s="292"/>
      <c r="T51" s="12"/>
    </row>
    <row r="52" spans="1:20" ht="21" x14ac:dyDescent="0.35">
      <c r="A52" s="54" t="s">
        <v>313</v>
      </c>
      <c r="B52" s="37"/>
      <c r="C52" s="37"/>
      <c r="D52" s="37"/>
      <c r="E52" s="37"/>
      <c r="F52" s="37"/>
      <c r="G52" s="31"/>
      <c r="H52" s="31"/>
      <c r="I52" s="31"/>
      <c r="J52" s="12"/>
      <c r="K52" s="56"/>
      <c r="L52" s="54" t="s">
        <v>313</v>
      </c>
      <c r="M52" s="37"/>
      <c r="N52" s="37"/>
      <c r="O52" s="37"/>
      <c r="P52" s="37"/>
      <c r="Q52" s="37"/>
      <c r="R52" s="37"/>
      <c r="S52" s="31"/>
      <c r="T52" s="12"/>
    </row>
    <row r="53" spans="1:20" ht="15" customHeight="1" x14ac:dyDescent="0.2">
      <c r="A53" s="25"/>
      <c r="B53" s="37"/>
      <c r="C53" s="37"/>
      <c r="D53" s="37"/>
      <c r="E53" s="37"/>
      <c r="F53" s="37"/>
      <c r="G53" s="37"/>
      <c r="H53" s="37"/>
      <c r="I53" s="37"/>
      <c r="J53" s="12"/>
      <c r="K53" s="56"/>
      <c r="L53" s="25"/>
      <c r="M53" s="37"/>
      <c r="N53" s="37"/>
      <c r="O53" s="37"/>
      <c r="P53" s="37"/>
      <c r="Q53" s="37"/>
      <c r="R53" s="37"/>
      <c r="S53" s="37"/>
      <c r="T53" s="12"/>
    </row>
    <row r="54" spans="1:20" s="62" customFormat="1" ht="15" customHeight="1" x14ac:dyDescent="0.25">
      <c r="A54" s="59" t="s">
        <v>315</v>
      </c>
      <c r="B54" s="59" t="s">
        <v>316</v>
      </c>
      <c r="C54" s="59" t="s">
        <v>317</v>
      </c>
      <c r="D54" s="59" t="s">
        <v>318</v>
      </c>
      <c r="E54" s="59" t="s">
        <v>319</v>
      </c>
      <c r="F54" s="59" t="s">
        <v>320</v>
      </c>
      <c r="G54" s="59" t="s">
        <v>321</v>
      </c>
      <c r="H54" s="59" t="s">
        <v>322</v>
      </c>
      <c r="I54" s="59" t="s">
        <v>323</v>
      </c>
      <c r="J54" s="60"/>
      <c r="K54" s="61"/>
      <c r="L54" s="59" t="s">
        <v>315</v>
      </c>
      <c r="M54" s="59" t="s">
        <v>316</v>
      </c>
      <c r="N54" s="133" t="s">
        <v>317</v>
      </c>
      <c r="O54" s="59" t="s">
        <v>324</v>
      </c>
      <c r="P54" s="59" t="s">
        <v>325</v>
      </c>
      <c r="Q54" s="59" t="s">
        <v>326</v>
      </c>
      <c r="R54" s="59" t="s">
        <v>327</v>
      </c>
      <c r="S54" s="59" t="s">
        <v>328</v>
      </c>
      <c r="T54" s="60"/>
    </row>
    <row r="55" spans="1:20" s="66" customFormat="1" ht="226.5" customHeight="1" x14ac:dyDescent="0.25">
      <c r="A55" s="65">
        <v>53</v>
      </c>
      <c r="B55" s="58" t="s">
        <v>457</v>
      </c>
      <c r="C55" s="135" t="s">
        <v>458</v>
      </c>
      <c r="D55" s="139"/>
      <c r="E55" s="128"/>
      <c r="F55" s="128"/>
      <c r="G55" s="58" t="s">
        <v>459</v>
      </c>
      <c r="H55" s="58" t="s">
        <v>460</v>
      </c>
      <c r="I55" s="58" t="s">
        <v>461</v>
      </c>
      <c r="J55" s="63"/>
      <c r="K55" s="64"/>
      <c r="L55" s="65">
        <v>53</v>
      </c>
      <c r="M55" s="58" t="s">
        <v>457</v>
      </c>
      <c r="N55" s="132" t="s">
        <v>458</v>
      </c>
      <c r="O55" s="58" t="s">
        <v>462</v>
      </c>
      <c r="P55" s="58" t="s">
        <v>463</v>
      </c>
      <c r="Q55" s="58" t="s">
        <v>464</v>
      </c>
      <c r="R55" s="58" t="s">
        <v>465</v>
      </c>
      <c r="S55" s="58" t="s">
        <v>338</v>
      </c>
      <c r="T55" s="63"/>
    </row>
    <row r="56" spans="1:20" s="66" customFormat="1" ht="162" customHeight="1" x14ac:dyDescent="0.25">
      <c r="A56" s="65">
        <v>59</v>
      </c>
      <c r="B56" s="58" t="s">
        <v>466</v>
      </c>
      <c r="C56" s="135" t="s">
        <v>467</v>
      </c>
      <c r="D56" s="139"/>
      <c r="E56" s="128"/>
      <c r="F56" s="128"/>
      <c r="G56" s="58" t="s">
        <v>468</v>
      </c>
      <c r="H56" s="58" t="s">
        <v>469</v>
      </c>
      <c r="I56" s="58" t="s">
        <v>470</v>
      </c>
      <c r="J56" s="63"/>
      <c r="K56" s="64"/>
      <c r="L56" s="65">
        <v>59</v>
      </c>
      <c r="M56" s="58" t="s">
        <v>466</v>
      </c>
      <c r="N56" s="132" t="s">
        <v>467</v>
      </c>
      <c r="O56" s="58" t="s">
        <v>471</v>
      </c>
      <c r="P56" s="58" t="s">
        <v>472</v>
      </c>
      <c r="Q56" s="58" t="s">
        <v>473</v>
      </c>
      <c r="R56" s="58" t="s">
        <v>474</v>
      </c>
      <c r="S56" s="58" t="s">
        <v>338</v>
      </c>
      <c r="T56" s="63"/>
    </row>
    <row r="57" spans="1:20" s="66" customFormat="1" ht="359.25" customHeight="1" x14ac:dyDescent="0.25">
      <c r="A57" s="65">
        <v>62</v>
      </c>
      <c r="B57" s="58" t="s">
        <v>475</v>
      </c>
      <c r="C57" s="135" t="s">
        <v>476</v>
      </c>
      <c r="D57" s="139"/>
      <c r="E57" s="128"/>
      <c r="F57" s="128"/>
      <c r="G57" s="58" t="s">
        <v>477</v>
      </c>
      <c r="H57" s="58" t="s">
        <v>478</v>
      </c>
      <c r="I57" s="58" t="s">
        <v>479</v>
      </c>
      <c r="J57" s="63"/>
      <c r="K57" s="64"/>
      <c r="L57" s="65">
        <v>62</v>
      </c>
      <c r="M57" s="58" t="s">
        <v>475</v>
      </c>
      <c r="N57" s="132" t="s">
        <v>476</v>
      </c>
      <c r="O57" s="58" t="s">
        <v>480</v>
      </c>
      <c r="P57" s="58" t="s">
        <v>481</v>
      </c>
      <c r="Q57" s="58" t="s">
        <v>482</v>
      </c>
      <c r="R57" s="58" t="s">
        <v>483</v>
      </c>
      <c r="S57" s="58" t="s">
        <v>338</v>
      </c>
      <c r="T57" s="63"/>
    </row>
    <row r="58" spans="1:20" s="66" customFormat="1" ht="158.25" customHeight="1" x14ac:dyDescent="0.25">
      <c r="A58" s="65">
        <v>63</v>
      </c>
      <c r="B58" s="58" t="s">
        <v>475</v>
      </c>
      <c r="C58" s="135" t="s">
        <v>484</v>
      </c>
      <c r="D58" s="139"/>
      <c r="E58" s="128"/>
      <c r="F58" s="128"/>
      <c r="G58" s="58" t="s">
        <v>485</v>
      </c>
      <c r="H58" s="58" t="s">
        <v>486</v>
      </c>
      <c r="I58" s="58" t="s">
        <v>487</v>
      </c>
      <c r="J58" s="67"/>
      <c r="K58" s="64"/>
      <c r="L58" s="65">
        <v>63</v>
      </c>
      <c r="M58" s="58" t="s">
        <v>475</v>
      </c>
      <c r="N58" s="132" t="s">
        <v>484</v>
      </c>
      <c r="O58" s="58" t="s">
        <v>488</v>
      </c>
      <c r="P58" s="58" t="s">
        <v>489</v>
      </c>
      <c r="Q58" s="58" t="s">
        <v>490</v>
      </c>
      <c r="R58" s="58" t="s">
        <v>491</v>
      </c>
      <c r="S58" s="58" t="s">
        <v>338</v>
      </c>
      <c r="T58" s="67"/>
    </row>
    <row r="60" spans="1:20" ht="15" customHeight="1" x14ac:dyDescent="0.2">
      <c r="A60" s="17"/>
      <c r="B60" s="18"/>
      <c r="C60" s="18"/>
      <c r="D60" s="18"/>
      <c r="E60" s="18"/>
      <c r="F60" s="18"/>
      <c r="G60" s="18"/>
      <c r="H60" s="18"/>
      <c r="I60" s="18"/>
      <c r="J60" s="19"/>
      <c r="K60" s="56"/>
      <c r="L60" s="17"/>
      <c r="M60" s="18"/>
      <c r="N60" s="18"/>
      <c r="O60" s="18"/>
      <c r="P60" s="18"/>
      <c r="Q60" s="18"/>
      <c r="R60" s="18"/>
      <c r="S60" s="18"/>
      <c r="T60" s="19"/>
    </row>
    <row r="61" spans="1:20" ht="18" customHeight="1" x14ac:dyDescent="0.3">
      <c r="A61" s="20"/>
      <c r="B61" s="37"/>
      <c r="C61" s="37"/>
      <c r="D61" s="37"/>
      <c r="E61" s="37"/>
      <c r="F61" s="37"/>
      <c r="G61" s="31" t="s">
        <v>1</v>
      </c>
      <c r="H61" s="270" t="str">
        <f>IF(NOT(ISBLANK(CoverSheet!$C$8)),CoverSheet!$C$8,"")</f>
        <v/>
      </c>
      <c r="I61" s="270"/>
      <c r="J61" s="12"/>
      <c r="K61" s="56"/>
      <c r="L61" s="20"/>
      <c r="M61" s="37"/>
      <c r="N61" s="37"/>
      <c r="O61" s="37"/>
      <c r="P61" s="37"/>
      <c r="Q61" s="31" t="s">
        <v>1</v>
      </c>
      <c r="R61" s="293" t="str">
        <f>IF(NOT(ISBLANK(CoverSheet!$C$8)),CoverSheet!$C$8,"")</f>
        <v/>
      </c>
      <c r="S61" s="294"/>
      <c r="T61" s="12"/>
    </row>
    <row r="62" spans="1:20" ht="18" customHeight="1" x14ac:dyDescent="0.25">
      <c r="A62" s="20"/>
      <c r="B62" s="37"/>
      <c r="C62" s="37"/>
      <c r="D62" s="37"/>
      <c r="E62" s="37"/>
      <c r="F62" s="37"/>
      <c r="G62" s="31" t="s">
        <v>34</v>
      </c>
      <c r="H62" s="284" t="str">
        <f>IF(ISNUMBER(CoverSheet!$C$12),TEXT(CoverSheet!$C$12,"_([$-1409]d mmmm yyyy;_(@")&amp;" –"&amp;TEXT(DATE(YEAR(CoverSheet!$C$12)+10,MONTH(CoverSheet!$C$12),DAY(CoverSheet!$C$12)-1),"_([$-1409]d mmmm yyyy;_(@"),"")</f>
        <v/>
      </c>
      <c r="I62" s="284"/>
      <c r="J62" s="12"/>
      <c r="K62" s="56"/>
      <c r="L62" s="20"/>
      <c r="M62" s="37"/>
      <c r="N62" s="37"/>
      <c r="O62" s="37"/>
      <c r="P62" s="37"/>
      <c r="Q62" s="31" t="s">
        <v>34</v>
      </c>
      <c r="R62" s="291" t="str">
        <f>IF(ISNUMBER(CoverSheet!$C$12),TEXT(CoverSheet!$C$12,"_([$-1409]d mmmm yyyy;_(@")&amp;" –"&amp;TEXT(DATE(YEAR(CoverSheet!$C$12)+10,MONTH(CoverSheet!$C$12),DAY(CoverSheet!$C$12)-1),"_([$-1409]d mmmm yyyy;_(@"),"")</f>
        <v/>
      </c>
      <c r="S62" s="292"/>
      <c r="T62" s="12"/>
    </row>
    <row r="63" spans="1:20" ht="18" customHeight="1" x14ac:dyDescent="0.35">
      <c r="A63" s="51"/>
      <c r="B63" s="37"/>
      <c r="C63" s="37"/>
      <c r="D63" s="37"/>
      <c r="E63" s="37"/>
      <c r="F63" s="37"/>
      <c r="G63" s="31" t="s">
        <v>311</v>
      </c>
      <c r="H63" s="291" t="str">
        <f>IF(ISBLANK($H$4),"",$H$4)</f>
        <v/>
      </c>
      <c r="I63" s="292"/>
      <c r="J63" s="12"/>
      <c r="K63" s="56"/>
      <c r="L63" s="51"/>
      <c r="M63" s="37"/>
      <c r="N63" s="37"/>
      <c r="O63" s="37"/>
      <c r="P63" s="37"/>
      <c r="Q63" s="31" t="s">
        <v>311</v>
      </c>
      <c r="R63" s="291" t="str">
        <f>IF(ISBLANK($H$4),"",$H$4)</f>
        <v/>
      </c>
      <c r="S63" s="292"/>
      <c r="T63" s="12"/>
    </row>
    <row r="64" spans="1:20" ht="21" x14ac:dyDescent="0.35">
      <c r="A64" s="54" t="s">
        <v>313</v>
      </c>
      <c r="B64" s="37"/>
      <c r="C64" s="37"/>
      <c r="D64" s="37"/>
      <c r="E64" s="37"/>
      <c r="F64" s="37"/>
      <c r="G64" s="31"/>
      <c r="H64" s="31"/>
      <c r="I64" s="31"/>
      <c r="J64" s="12"/>
      <c r="K64" s="56"/>
      <c r="L64" s="54" t="s">
        <v>313</v>
      </c>
      <c r="M64" s="37"/>
      <c r="N64" s="37"/>
      <c r="O64" s="37"/>
      <c r="P64" s="37"/>
      <c r="Q64" s="37"/>
      <c r="R64" s="37"/>
      <c r="S64" s="31"/>
      <c r="T64" s="12"/>
    </row>
    <row r="65" spans="1:20" ht="15" customHeight="1" x14ac:dyDescent="0.2">
      <c r="A65" s="25"/>
      <c r="B65" s="37"/>
      <c r="C65" s="37"/>
      <c r="D65" s="37"/>
      <c r="E65" s="37"/>
      <c r="F65" s="37"/>
      <c r="G65" s="37"/>
      <c r="H65" s="37"/>
      <c r="I65" s="37"/>
      <c r="J65" s="12"/>
      <c r="K65" s="56"/>
      <c r="L65" s="25"/>
      <c r="M65" s="37"/>
      <c r="N65" s="37"/>
      <c r="O65" s="37"/>
      <c r="P65" s="37"/>
      <c r="Q65" s="37"/>
      <c r="R65" s="37"/>
      <c r="S65" s="37"/>
      <c r="T65" s="12"/>
    </row>
    <row r="66" spans="1:20" s="62" customFormat="1" ht="15" customHeight="1" x14ac:dyDescent="0.25">
      <c r="A66" s="59" t="s">
        <v>315</v>
      </c>
      <c r="B66" s="59" t="s">
        <v>316</v>
      </c>
      <c r="C66" s="59" t="s">
        <v>317</v>
      </c>
      <c r="D66" s="59" t="s">
        <v>318</v>
      </c>
      <c r="E66" s="59" t="s">
        <v>319</v>
      </c>
      <c r="F66" s="59" t="s">
        <v>320</v>
      </c>
      <c r="G66" s="59" t="s">
        <v>321</v>
      </c>
      <c r="H66" s="59" t="s">
        <v>322</v>
      </c>
      <c r="I66" s="59" t="s">
        <v>323</v>
      </c>
      <c r="J66" s="60"/>
      <c r="K66" s="61"/>
      <c r="L66" s="59" t="s">
        <v>315</v>
      </c>
      <c r="M66" s="59" t="s">
        <v>316</v>
      </c>
      <c r="N66" s="133" t="s">
        <v>317</v>
      </c>
      <c r="O66" s="59" t="s">
        <v>324</v>
      </c>
      <c r="P66" s="59" t="s">
        <v>325</v>
      </c>
      <c r="Q66" s="59" t="s">
        <v>326</v>
      </c>
      <c r="R66" s="59" t="s">
        <v>327</v>
      </c>
      <c r="S66" s="59" t="s">
        <v>328</v>
      </c>
      <c r="T66" s="60"/>
    </row>
    <row r="67" spans="1:20" s="66" customFormat="1" ht="163.5" customHeight="1" x14ac:dyDescent="0.25">
      <c r="A67" s="65">
        <v>64</v>
      </c>
      <c r="B67" s="58" t="s">
        <v>475</v>
      </c>
      <c r="C67" s="135" t="s">
        <v>492</v>
      </c>
      <c r="D67" s="139"/>
      <c r="E67" s="128"/>
      <c r="F67" s="128"/>
      <c r="G67" s="58" t="s">
        <v>493</v>
      </c>
      <c r="H67" s="58" t="s">
        <v>494</v>
      </c>
      <c r="I67" s="58" t="s">
        <v>495</v>
      </c>
      <c r="J67" s="63"/>
      <c r="K67" s="64"/>
      <c r="L67" s="65">
        <v>64</v>
      </c>
      <c r="M67" s="58" t="s">
        <v>475</v>
      </c>
      <c r="N67" s="132" t="s">
        <v>492</v>
      </c>
      <c r="O67" s="58" t="s">
        <v>496</v>
      </c>
      <c r="P67" s="58" t="s">
        <v>497</v>
      </c>
      <c r="Q67" s="58" t="s">
        <v>498</v>
      </c>
      <c r="R67" s="58" t="s">
        <v>499</v>
      </c>
      <c r="S67" s="58" t="s">
        <v>338</v>
      </c>
      <c r="T67" s="63"/>
    </row>
    <row r="68" spans="1:20" s="66" customFormat="1" ht="242.25" customHeight="1" x14ac:dyDescent="0.25">
      <c r="A68" s="65">
        <v>69</v>
      </c>
      <c r="B68" s="58" t="s">
        <v>500</v>
      </c>
      <c r="C68" s="135" t="s">
        <v>501</v>
      </c>
      <c r="D68" s="139"/>
      <c r="E68" s="128"/>
      <c r="F68" s="128"/>
      <c r="G68" s="58" t="s">
        <v>502</v>
      </c>
      <c r="H68" s="58" t="s">
        <v>503</v>
      </c>
      <c r="I68" s="58" t="s">
        <v>504</v>
      </c>
      <c r="J68" s="63"/>
      <c r="K68" s="64"/>
      <c r="L68" s="65">
        <v>69</v>
      </c>
      <c r="M68" s="58" t="s">
        <v>500</v>
      </c>
      <c r="N68" s="132" t="s">
        <v>501</v>
      </c>
      <c r="O68" s="58" t="s">
        <v>505</v>
      </c>
      <c r="P68" s="58" t="s">
        <v>506</v>
      </c>
      <c r="Q68" s="58" t="s">
        <v>507</v>
      </c>
      <c r="R68" s="58" t="s">
        <v>508</v>
      </c>
      <c r="S68" s="58" t="s">
        <v>338</v>
      </c>
      <c r="T68" s="63"/>
    </row>
    <row r="69" spans="1:20" s="66" customFormat="1" ht="167.25" customHeight="1" x14ac:dyDescent="0.25">
      <c r="A69" s="65">
        <v>79</v>
      </c>
      <c r="B69" s="58" t="s">
        <v>509</v>
      </c>
      <c r="C69" s="135" t="s">
        <v>510</v>
      </c>
      <c r="D69" s="139"/>
      <c r="E69" s="128"/>
      <c r="F69" s="128"/>
      <c r="G69" s="58" t="s">
        <v>511</v>
      </c>
      <c r="H69" s="58" t="s">
        <v>512</v>
      </c>
      <c r="I69" s="58" t="s">
        <v>513</v>
      </c>
      <c r="J69" s="63"/>
      <c r="K69" s="64"/>
      <c r="L69" s="65">
        <v>79</v>
      </c>
      <c r="M69" s="58" t="s">
        <v>509</v>
      </c>
      <c r="N69" s="132" t="s">
        <v>510</v>
      </c>
      <c r="O69" s="58" t="s">
        <v>514</v>
      </c>
      <c r="P69" s="58" t="s">
        <v>515</v>
      </c>
      <c r="Q69" s="58" t="s">
        <v>516</v>
      </c>
      <c r="R69" s="58" t="s">
        <v>517</v>
      </c>
      <c r="S69" s="58" t="s">
        <v>338</v>
      </c>
      <c r="T69" s="63"/>
    </row>
    <row r="70" spans="1:20" s="66" customFormat="1" ht="204" customHeight="1" x14ac:dyDescent="0.25">
      <c r="A70" s="65">
        <v>82</v>
      </c>
      <c r="B70" s="58" t="s">
        <v>518</v>
      </c>
      <c r="C70" s="135" t="s">
        <v>519</v>
      </c>
      <c r="D70" s="139"/>
      <c r="E70" s="128"/>
      <c r="F70" s="128"/>
      <c r="G70" s="58" t="s">
        <v>520</v>
      </c>
      <c r="H70" s="58" t="s">
        <v>521</v>
      </c>
      <c r="I70" s="58" t="s">
        <v>522</v>
      </c>
      <c r="J70" s="67"/>
      <c r="K70" s="64"/>
      <c r="L70" s="65">
        <v>82</v>
      </c>
      <c r="M70" s="58" t="s">
        <v>518</v>
      </c>
      <c r="N70" s="132" t="s">
        <v>519</v>
      </c>
      <c r="O70" s="58" t="s">
        <v>523</v>
      </c>
      <c r="P70" s="58" t="s">
        <v>524</v>
      </c>
      <c r="Q70" s="58" t="s">
        <v>525</v>
      </c>
      <c r="R70" s="58" t="s">
        <v>526</v>
      </c>
      <c r="S70" s="58" t="s">
        <v>338</v>
      </c>
      <c r="T70" s="67"/>
    </row>
    <row r="72" spans="1:20" ht="15" customHeight="1" x14ac:dyDescent="0.2">
      <c r="A72" s="17"/>
      <c r="B72" s="18"/>
      <c r="C72" s="18"/>
      <c r="D72" s="18"/>
      <c r="E72" s="18"/>
      <c r="F72" s="18"/>
      <c r="G72" s="18"/>
      <c r="H72" s="18"/>
      <c r="I72" s="18"/>
      <c r="J72" s="19"/>
      <c r="K72" s="56"/>
      <c r="L72" s="17"/>
      <c r="M72" s="18"/>
      <c r="N72" s="18"/>
      <c r="O72" s="18"/>
      <c r="P72" s="18"/>
      <c r="Q72" s="18"/>
      <c r="R72" s="18"/>
      <c r="S72" s="18"/>
      <c r="T72" s="19"/>
    </row>
    <row r="73" spans="1:20" ht="18" customHeight="1" x14ac:dyDescent="0.3">
      <c r="A73" s="20"/>
      <c r="B73" s="37"/>
      <c r="C73" s="37"/>
      <c r="D73" s="37"/>
      <c r="E73" s="37"/>
      <c r="F73" s="37"/>
      <c r="G73" s="31" t="s">
        <v>1</v>
      </c>
      <c r="H73" s="270" t="str">
        <f>IF(NOT(ISBLANK(CoverSheet!$C$8)),CoverSheet!$C$8,"")</f>
        <v/>
      </c>
      <c r="I73" s="270"/>
      <c r="J73" s="12"/>
      <c r="K73" s="56"/>
      <c r="L73" s="20"/>
      <c r="M73" s="37"/>
      <c r="N73" s="37"/>
      <c r="O73" s="37"/>
      <c r="P73" s="37"/>
      <c r="Q73" s="31" t="s">
        <v>1</v>
      </c>
      <c r="R73" s="293" t="str">
        <f>IF(NOT(ISBLANK(CoverSheet!$C$8)),CoverSheet!$C$8,"")</f>
        <v/>
      </c>
      <c r="S73" s="294"/>
      <c r="T73" s="12"/>
    </row>
    <row r="74" spans="1:20" ht="18" customHeight="1" x14ac:dyDescent="0.25">
      <c r="A74" s="20"/>
      <c r="B74" s="37"/>
      <c r="C74" s="37"/>
      <c r="D74" s="37"/>
      <c r="E74" s="37"/>
      <c r="F74" s="37"/>
      <c r="G74" s="31" t="s">
        <v>34</v>
      </c>
      <c r="H74" s="284" t="str">
        <f>IF(ISNUMBER(CoverSheet!$C$12),TEXT(CoverSheet!$C$12,"_([$-1409]d mmmm yyyy;_(@")&amp;" –"&amp;TEXT(DATE(YEAR(CoverSheet!$C$12)+10,MONTH(CoverSheet!$C$12),DAY(CoverSheet!$C$12)-1),"_([$-1409]d mmmm yyyy;_(@"),"")</f>
        <v/>
      </c>
      <c r="I74" s="284"/>
      <c r="J74" s="12"/>
      <c r="K74" s="56"/>
      <c r="L74" s="20"/>
      <c r="M74" s="37"/>
      <c r="N74" s="37"/>
      <c r="O74" s="37"/>
      <c r="P74" s="37"/>
      <c r="Q74" s="31" t="s">
        <v>34</v>
      </c>
      <c r="R74" s="291" t="str">
        <f>IF(ISNUMBER(CoverSheet!$C$12),TEXT(CoverSheet!$C$12,"_([$-1409]d mmmm yyyy;_(@")&amp;" –"&amp;TEXT(DATE(YEAR(CoverSheet!$C$12)+10,MONTH(CoverSheet!$C$12),DAY(CoverSheet!$C$12)-1),"_([$-1409]d mmmm yyyy;_(@"),"")</f>
        <v/>
      </c>
      <c r="S74" s="292"/>
      <c r="T74" s="12"/>
    </row>
    <row r="75" spans="1:20" ht="18" customHeight="1" x14ac:dyDescent="0.35">
      <c r="A75" s="51"/>
      <c r="B75" s="37"/>
      <c r="C75" s="37"/>
      <c r="D75" s="37"/>
      <c r="E75" s="37"/>
      <c r="F75" s="37"/>
      <c r="G75" s="31" t="s">
        <v>311</v>
      </c>
      <c r="H75" s="291" t="str">
        <f>IF(ISBLANK($H$4),"",$H$4)</f>
        <v/>
      </c>
      <c r="I75" s="292"/>
      <c r="J75" s="12"/>
      <c r="K75" s="56"/>
      <c r="L75" s="51"/>
      <c r="M75" s="37"/>
      <c r="N75" s="37"/>
      <c r="O75" s="37"/>
      <c r="P75" s="37"/>
      <c r="Q75" s="31" t="s">
        <v>311</v>
      </c>
      <c r="R75" s="291" t="str">
        <f>IF(ISBLANK($H$4),"",$H$4)</f>
        <v/>
      </c>
      <c r="S75" s="292"/>
      <c r="T75" s="12"/>
    </row>
    <row r="76" spans="1:20" ht="21" x14ac:dyDescent="0.35">
      <c r="A76" s="54" t="s">
        <v>313</v>
      </c>
      <c r="B76" s="37"/>
      <c r="C76" s="37"/>
      <c r="D76" s="37"/>
      <c r="E76" s="37"/>
      <c r="F76" s="37"/>
      <c r="G76" s="31"/>
      <c r="H76" s="31"/>
      <c r="I76" s="31"/>
      <c r="J76" s="12"/>
      <c r="K76" s="56"/>
      <c r="L76" s="54" t="s">
        <v>313</v>
      </c>
      <c r="M76" s="37"/>
      <c r="N76" s="37"/>
      <c r="O76" s="37"/>
      <c r="P76" s="37"/>
      <c r="Q76" s="37"/>
      <c r="R76" s="37"/>
      <c r="S76" s="31"/>
      <c r="T76" s="12"/>
    </row>
    <row r="77" spans="1:20" ht="15" customHeight="1" x14ac:dyDescent="0.2">
      <c r="A77" s="25"/>
      <c r="B77" s="37"/>
      <c r="C77" s="37"/>
      <c r="D77" s="37"/>
      <c r="E77" s="37"/>
      <c r="F77" s="37"/>
      <c r="G77" s="37"/>
      <c r="H77" s="37"/>
      <c r="I77" s="37"/>
      <c r="J77" s="12"/>
      <c r="K77" s="56"/>
      <c r="L77" s="25"/>
      <c r="M77" s="37"/>
      <c r="N77" s="37"/>
      <c r="O77" s="37"/>
      <c r="P77" s="37"/>
      <c r="Q77" s="37"/>
      <c r="R77" s="37"/>
      <c r="S77" s="37"/>
      <c r="T77" s="12"/>
    </row>
    <row r="78" spans="1:20" s="62" customFormat="1" ht="15" customHeight="1" x14ac:dyDescent="0.25">
      <c r="A78" s="59" t="s">
        <v>315</v>
      </c>
      <c r="B78" s="59" t="s">
        <v>316</v>
      </c>
      <c r="C78" s="59" t="s">
        <v>317</v>
      </c>
      <c r="D78" s="59" t="s">
        <v>318</v>
      </c>
      <c r="E78" s="59" t="s">
        <v>319</v>
      </c>
      <c r="F78" s="59" t="s">
        <v>320</v>
      </c>
      <c r="G78" s="59" t="s">
        <v>321</v>
      </c>
      <c r="H78" s="59" t="s">
        <v>322</v>
      </c>
      <c r="I78" s="59" t="s">
        <v>323</v>
      </c>
      <c r="J78" s="60"/>
      <c r="K78" s="61"/>
      <c r="L78" s="59" t="s">
        <v>315</v>
      </c>
      <c r="M78" s="59" t="s">
        <v>316</v>
      </c>
      <c r="N78" s="133" t="s">
        <v>317</v>
      </c>
      <c r="O78" s="59" t="s">
        <v>324</v>
      </c>
      <c r="P78" s="59" t="s">
        <v>325</v>
      </c>
      <c r="Q78" s="59" t="s">
        <v>326</v>
      </c>
      <c r="R78" s="59" t="s">
        <v>327</v>
      </c>
      <c r="S78" s="59" t="s">
        <v>328</v>
      </c>
      <c r="T78" s="60"/>
    </row>
    <row r="79" spans="1:20" s="66" customFormat="1" ht="207" customHeight="1" x14ac:dyDescent="0.25">
      <c r="A79" s="65">
        <v>88</v>
      </c>
      <c r="B79" s="58" t="s">
        <v>527</v>
      </c>
      <c r="C79" s="135" t="s">
        <v>528</v>
      </c>
      <c r="D79" s="139"/>
      <c r="E79" s="128"/>
      <c r="F79" s="128"/>
      <c r="G79" s="58" t="s">
        <v>529</v>
      </c>
      <c r="H79" s="58" t="s">
        <v>530</v>
      </c>
      <c r="I79" s="58" t="s">
        <v>531</v>
      </c>
      <c r="J79" s="63"/>
      <c r="K79" s="64"/>
      <c r="L79" s="65">
        <v>88</v>
      </c>
      <c r="M79" s="58" t="s">
        <v>527</v>
      </c>
      <c r="N79" s="132" t="s">
        <v>528</v>
      </c>
      <c r="O79" s="58" t="s">
        <v>532</v>
      </c>
      <c r="P79" s="58" t="s">
        <v>533</v>
      </c>
      <c r="Q79" s="58" t="s">
        <v>534</v>
      </c>
      <c r="R79" s="58" t="s">
        <v>535</v>
      </c>
      <c r="S79" s="58" t="s">
        <v>338</v>
      </c>
      <c r="T79" s="63"/>
    </row>
    <row r="80" spans="1:20" s="66" customFormat="1" ht="227.25" customHeight="1" x14ac:dyDescent="0.25">
      <c r="A80" s="65">
        <v>91</v>
      </c>
      <c r="B80" s="58" t="s">
        <v>527</v>
      </c>
      <c r="C80" s="135" t="s">
        <v>536</v>
      </c>
      <c r="D80" s="139"/>
      <c r="E80" s="128"/>
      <c r="F80" s="128"/>
      <c r="G80" s="58" t="s">
        <v>537</v>
      </c>
      <c r="H80" s="58" t="s">
        <v>538</v>
      </c>
      <c r="I80" s="58" t="s">
        <v>539</v>
      </c>
      <c r="J80" s="63"/>
      <c r="K80" s="64"/>
      <c r="L80" s="65">
        <v>91</v>
      </c>
      <c r="M80" s="58" t="s">
        <v>527</v>
      </c>
      <c r="N80" s="132" t="s">
        <v>536</v>
      </c>
      <c r="O80" s="58" t="s">
        <v>540</v>
      </c>
      <c r="P80" s="58" t="s">
        <v>541</v>
      </c>
      <c r="Q80" s="58" t="s">
        <v>542</v>
      </c>
      <c r="R80" s="58" t="s">
        <v>543</v>
      </c>
      <c r="S80" s="58" t="s">
        <v>338</v>
      </c>
      <c r="T80" s="63"/>
    </row>
    <row r="81" spans="1:20" s="66" customFormat="1" ht="253.5" customHeight="1" x14ac:dyDescent="0.25">
      <c r="A81" s="65">
        <v>95</v>
      </c>
      <c r="B81" s="58" t="s">
        <v>544</v>
      </c>
      <c r="C81" s="135" t="s">
        <v>545</v>
      </c>
      <c r="D81" s="139"/>
      <c r="E81" s="128"/>
      <c r="F81" s="128"/>
      <c r="G81" s="58" t="s">
        <v>546</v>
      </c>
      <c r="H81" s="58" t="s">
        <v>547</v>
      </c>
      <c r="I81" s="58" t="s">
        <v>548</v>
      </c>
      <c r="J81" s="63"/>
      <c r="K81" s="64"/>
      <c r="L81" s="65">
        <v>95</v>
      </c>
      <c r="M81" s="58" t="s">
        <v>544</v>
      </c>
      <c r="N81" s="132" t="s">
        <v>545</v>
      </c>
      <c r="O81" s="58" t="s">
        <v>549</v>
      </c>
      <c r="P81" s="58" t="s">
        <v>550</v>
      </c>
      <c r="Q81" s="58" t="s">
        <v>551</v>
      </c>
      <c r="R81" s="58" t="s">
        <v>552</v>
      </c>
      <c r="S81" s="58" t="s">
        <v>338</v>
      </c>
      <c r="T81" s="63"/>
    </row>
    <row r="82" spans="1:20" s="66" customFormat="1" ht="214.5" customHeight="1" x14ac:dyDescent="0.25">
      <c r="A82" s="65">
        <v>99</v>
      </c>
      <c r="B82" s="58" t="s">
        <v>553</v>
      </c>
      <c r="C82" s="135" t="s">
        <v>554</v>
      </c>
      <c r="D82" s="139"/>
      <c r="E82" s="128"/>
      <c r="F82" s="128"/>
      <c r="G82" s="58" t="s">
        <v>555</v>
      </c>
      <c r="H82" s="58" t="s">
        <v>556</v>
      </c>
      <c r="I82" s="58" t="s">
        <v>557</v>
      </c>
      <c r="J82" s="67"/>
      <c r="K82" s="64"/>
      <c r="L82" s="65">
        <v>99</v>
      </c>
      <c r="M82" s="58" t="s">
        <v>553</v>
      </c>
      <c r="N82" s="132" t="s">
        <v>554</v>
      </c>
      <c r="O82" s="58" t="s">
        <v>558</v>
      </c>
      <c r="P82" s="58" t="s">
        <v>559</v>
      </c>
      <c r="Q82" s="58" t="s">
        <v>560</v>
      </c>
      <c r="R82" s="58" t="s">
        <v>561</v>
      </c>
      <c r="S82" s="58" t="s">
        <v>338</v>
      </c>
      <c r="T82" s="67"/>
    </row>
    <row r="84" spans="1:20" ht="15" customHeight="1" x14ac:dyDescent="0.2">
      <c r="A84" s="17"/>
      <c r="B84" s="18"/>
      <c r="C84" s="18"/>
      <c r="D84" s="18"/>
      <c r="E84" s="18"/>
      <c r="F84" s="18"/>
      <c r="G84" s="18"/>
      <c r="H84" s="18"/>
      <c r="I84" s="18"/>
      <c r="J84" s="19"/>
      <c r="K84" s="56"/>
      <c r="L84" s="17"/>
      <c r="M84" s="18"/>
      <c r="N84" s="18"/>
      <c r="O84" s="18"/>
      <c r="P84" s="18"/>
      <c r="Q84" s="18"/>
      <c r="R84" s="18"/>
      <c r="S84" s="18"/>
      <c r="T84" s="19"/>
    </row>
    <row r="85" spans="1:20" ht="18" customHeight="1" x14ac:dyDescent="0.3">
      <c r="A85" s="20"/>
      <c r="B85" s="37"/>
      <c r="C85" s="37"/>
      <c r="D85" s="37"/>
      <c r="E85" s="37"/>
      <c r="F85" s="37"/>
      <c r="G85" s="31" t="s">
        <v>1</v>
      </c>
      <c r="H85" s="270" t="str">
        <f>IF(NOT(ISBLANK(CoverSheet!$C$8)),CoverSheet!$C$8,"")</f>
        <v/>
      </c>
      <c r="I85" s="270"/>
      <c r="J85" s="12"/>
      <c r="K85" s="56"/>
      <c r="L85" s="20"/>
      <c r="M85" s="37"/>
      <c r="N85" s="37"/>
      <c r="O85" s="37"/>
      <c r="P85" s="37"/>
      <c r="Q85" s="31" t="s">
        <v>1</v>
      </c>
      <c r="R85" s="293" t="str">
        <f>IF(NOT(ISBLANK(CoverSheet!$C$8)),CoverSheet!$C$8,"")</f>
        <v/>
      </c>
      <c r="S85" s="294"/>
      <c r="T85" s="12"/>
    </row>
    <row r="86" spans="1:20" ht="18" customHeight="1" x14ac:dyDescent="0.25">
      <c r="A86" s="20"/>
      <c r="B86" s="37"/>
      <c r="C86" s="37"/>
      <c r="D86" s="37"/>
      <c r="E86" s="37"/>
      <c r="F86" s="37"/>
      <c r="G86" s="31" t="s">
        <v>34</v>
      </c>
      <c r="H86" s="284" t="str">
        <f>IF(ISNUMBER(CoverSheet!$C$12),TEXT(CoverSheet!$C$12,"_([$-1409]d mmmm yyyy;_(@")&amp;" –"&amp;TEXT(DATE(YEAR(CoverSheet!$C$12)+10,MONTH(CoverSheet!$C$12),DAY(CoverSheet!$C$12)-1),"_([$-1409]d mmmm yyyy;_(@"),"")</f>
        <v/>
      </c>
      <c r="I86" s="284"/>
      <c r="J86" s="12"/>
      <c r="K86" s="56"/>
      <c r="L86" s="20"/>
      <c r="M86" s="37"/>
      <c r="N86" s="37"/>
      <c r="O86" s="37"/>
      <c r="P86" s="37"/>
      <c r="Q86" s="31" t="s">
        <v>34</v>
      </c>
      <c r="R86" s="291" t="str">
        <f>IF(ISNUMBER(CoverSheet!$C$12),TEXT(CoverSheet!$C$12,"_([$-1409]d mmmm yyyy;_(@")&amp;" –"&amp;TEXT(DATE(YEAR(CoverSheet!$C$12)+10,MONTH(CoverSheet!$C$12),DAY(CoverSheet!$C$12)-1),"_([$-1409]d mmmm yyyy;_(@"),"")</f>
        <v/>
      </c>
      <c r="S86" s="292"/>
      <c r="T86" s="12"/>
    </row>
    <row r="87" spans="1:20" ht="18" customHeight="1" x14ac:dyDescent="0.35">
      <c r="A87" s="51"/>
      <c r="B87" s="37"/>
      <c r="C87" s="37"/>
      <c r="D87" s="37"/>
      <c r="E87" s="37"/>
      <c r="F87" s="37"/>
      <c r="G87" s="31" t="s">
        <v>311</v>
      </c>
      <c r="H87" s="291" t="str">
        <f>IF(ISBLANK($H$4),"",$H$4)</f>
        <v/>
      </c>
      <c r="I87" s="292"/>
      <c r="J87" s="12"/>
      <c r="K87" s="56"/>
      <c r="L87" s="51"/>
      <c r="M87" s="37"/>
      <c r="N87" s="37"/>
      <c r="O87" s="37"/>
      <c r="P87" s="37"/>
      <c r="Q87" s="31" t="s">
        <v>311</v>
      </c>
      <c r="R87" s="291" t="str">
        <f>IF(ISBLANK($H$4),"",$H$4)</f>
        <v/>
      </c>
      <c r="S87" s="292"/>
      <c r="T87" s="12"/>
    </row>
    <row r="88" spans="1:20" ht="21" x14ac:dyDescent="0.35">
      <c r="A88" s="54" t="s">
        <v>313</v>
      </c>
      <c r="B88" s="37"/>
      <c r="C88" s="37"/>
      <c r="D88" s="37"/>
      <c r="E88" s="37"/>
      <c r="F88" s="37"/>
      <c r="G88" s="31"/>
      <c r="H88" s="31"/>
      <c r="I88" s="31"/>
      <c r="J88" s="12"/>
      <c r="K88" s="56"/>
      <c r="L88" s="54" t="s">
        <v>313</v>
      </c>
      <c r="M88" s="37"/>
      <c r="N88" s="37"/>
      <c r="O88" s="37"/>
      <c r="P88" s="37"/>
      <c r="Q88" s="37"/>
      <c r="R88" s="37"/>
      <c r="S88" s="31"/>
      <c r="T88" s="12"/>
    </row>
    <row r="89" spans="1:20" ht="15" customHeight="1" x14ac:dyDescent="0.2">
      <c r="A89" s="25"/>
      <c r="B89" s="37"/>
      <c r="C89" s="37"/>
      <c r="D89" s="37"/>
      <c r="E89" s="37"/>
      <c r="F89" s="37"/>
      <c r="G89" s="37"/>
      <c r="H89" s="37"/>
      <c r="I89" s="37"/>
      <c r="J89" s="12"/>
      <c r="K89" s="56"/>
      <c r="L89" s="25"/>
      <c r="M89" s="37"/>
      <c r="N89" s="37"/>
      <c r="O89" s="37"/>
      <c r="P89" s="37"/>
      <c r="Q89" s="37"/>
      <c r="R89" s="37"/>
      <c r="S89" s="37"/>
      <c r="T89" s="12"/>
    </row>
    <row r="90" spans="1:20" s="62" customFormat="1" ht="15" customHeight="1" x14ac:dyDescent="0.25">
      <c r="A90" s="59" t="s">
        <v>315</v>
      </c>
      <c r="B90" s="59" t="s">
        <v>316</v>
      </c>
      <c r="C90" s="59" t="s">
        <v>317</v>
      </c>
      <c r="D90" s="59" t="s">
        <v>318</v>
      </c>
      <c r="E90" s="59" t="s">
        <v>319</v>
      </c>
      <c r="F90" s="59" t="s">
        <v>320</v>
      </c>
      <c r="G90" s="59" t="s">
        <v>321</v>
      </c>
      <c r="H90" s="59" t="s">
        <v>322</v>
      </c>
      <c r="I90" s="59" t="s">
        <v>323</v>
      </c>
      <c r="J90" s="60"/>
      <c r="K90" s="61"/>
      <c r="L90" s="59" t="s">
        <v>315</v>
      </c>
      <c r="M90" s="59" t="s">
        <v>316</v>
      </c>
      <c r="N90" s="133" t="s">
        <v>317</v>
      </c>
      <c r="O90" s="59" t="s">
        <v>324</v>
      </c>
      <c r="P90" s="59" t="s">
        <v>325</v>
      </c>
      <c r="Q90" s="59" t="s">
        <v>326</v>
      </c>
      <c r="R90" s="59" t="s">
        <v>327</v>
      </c>
      <c r="S90" s="59" t="s">
        <v>328</v>
      </c>
      <c r="T90" s="60"/>
    </row>
    <row r="91" spans="1:20" s="66" customFormat="1" ht="184.5" customHeight="1" x14ac:dyDescent="0.25">
      <c r="A91" s="65">
        <v>105</v>
      </c>
      <c r="B91" s="58" t="s">
        <v>562</v>
      </c>
      <c r="C91" s="135" t="s">
        <v>563</v>
      </c>
      <c r="D91" s="139"/>
      <c r="E91" s="128"/>
      <c r="F91" s="128"/>
      <c r="G91" s="58" t="s">
        <v>564</v>
      </c>
      <c r="H91" s="58" t="s">
        <v>565</v>
      </c>
      <c r="I91" s="58" t="s">
        <v>566</v>
      </c>
      <c r="J91" s="63"/>
      <c r="K91" s="64"/>
      <c r="L91" s="65">
        <v>105</v>
      </c>
      <c r="M91" s="58" t="s">
        <v>562</v>
      </c>
      <c r="N91" s="132" t="s">
        <v>563</v>
      </c>
      <c r="O91" s="58" t="s">
        <v>567</v>
      </c>
      <c r="P91" s="58" t="s">
        <v>568</v>
      </c>
      <c r="Q91" s="58" t="s">
        <v>569</v>
      </c>
      <c r="R91" s="58" t="s">
        <v>570</v>
      </c>
      <c r="S91" s="58" t="s">
        <v>338</v>
      </c>
      <c r="T91" s="63"/>
    </row>
    <row r="92" spans="1:20" s="66" customFormat="1" ht="266.25" customHeight="1" x14ac:dyDescent="0.25">
      <c r="A92" s="65">
        <v>109</v>
      </c>
      <c r="B92" s="58" t="s">
        <v>571</v>
      </c>
      <c r="C92" s="135" t="s">
        <v>572</v>
      </c>
      <c r="D92" s="139"/>
      <c r="E92" s="128"/>
      <c r="F92" s="128"/>
      <c r="G92" s="58" t="s">
        <v>573</v>
      </c>
      <c r="H92" s="58" t="s">
        <v>574</v>
      </c>
      <c r="I92" s="58" t="s">
        <v>575</v>
      </c>
      <c r="J92" s="63"/>
      <c r="K92" s="64"/>
      <c r="L92" s="65">
        <v>109</v>
      </c>
      <c r="M92" s="58" t="s">
        <v>571</v>
      </c>
      <c r="N92" s="132" t="s">
        <v>572</v>
      </c>
      <c r="O92" s="58" t="s">
        <v>576</v>
      </c>
      <c r="P92" s="58" t="s">
        <v>577</v>
      </c>
      <c r="Q92" s="58" t="s">
        <v>578</v>
      </c>
      <c r="R92" s="58" t="s">
        <v>579</v>
      </c>
      <c r="S92" s="58" t="s">
        <v>338</v>
      </c>
      <c r="T92" s="63"/>
    </row>
    <row r="93" spans="1:20" s="66" customFormat="1" ht="242.25" customHeight="1" x14ac:dyDescent="0.25">
      <c r="A93" s="65">
        <v>113</v>
      </c>
      <c r="B93" s="58" t="s">
        <v>580</v>
      </c>
      <c r="C93" s="135" t="s">
        <v>581</v>
      </c>
      <c r="D93" s="139"/>
      <c r="E93" s="128"/>
      <c r="F93" s="128"/>
      <c r="G93" s="58" t="s">
        <v>582</v>
      </c>
      <c r="H93" s="58" t="s">
        <v>583</v>
      </c>
      <c r="I93" s="58" t="s">
        <v>584</v>
      </c>
      <c r="J93" s="63"/>
      <c r="K93" s="64"/>
      <c r="L93" s="65">
        <v>113</v>
      </c>
      <c r="M93" s="58" t="s">
        <v>580</v>
      </c>
      <c r="N93" s="132" t="s">
        <v>581</v>
      </c>
      <c r="O93" s="58" t="s">
        <v>585</v>
      </c>
      <c r="P93" s="58" t="s">
        <v>586</v>
      </c>
      <c r="Q93" s="58" t="s">
        <v>587</v>
      </c>
      <c r="R93" s="58" t="s">
        <v>588</v>
      </c>
      <c r="S93" s="58" t="s">
        <v>338</v>
      </c>
      <c r="T93" s="63"/>
    </row>
    <row r="94" spans="1:20" s="66" customFormat="1" ht="309.75" customHeight="1" x14ac:dyDescent="0.25">
      <c r="A94" s="65">
        <v>115</v>
      </c>
      <c r="B94" s="58" t="s">
        <v>580</v>
      </c>
      <c r="C94" s="135" t="s">
        <v>589</v>
      </c>
      <c r="D94" s="139"/>
      <c r="E94" s="128"/>
      <c r="F94" s="128"/>
      <c r="G94" s="58" t="s">
        <v>590</v>
      </c>
      <c r="H94" s="58" t="s">
        <v>591</v>
      </c>
      <c r="I94" s="58" t="s">
        <v>592</v>
      </c>
      <c r="J94" s="63"/>
      <c r="K94" s="64"/>
      <c r="L94" s="65">
        <v>115</v>
      </c>
      <c r="M94" s="58" t="s">
        <v>580</v>
      </c>
      <c r="N94" s="132" t="s">
        <v>589</v>
      </c>
      <c r="O94" s="58" t="s">
        <v>593</v>
      </c>
      <c r="P94" s="58" t="s">
        <v>594</v>
      </c>
      <c r="Q94" s="58" t="s">
        <v>595</v>
      </c>
      <c r="R94" s="58" t="s">
        <v>596</v>
      </c>
      <c r="S94" s="58" t="s">
        <v>338</v>
      </c>
      <c r="T94" s="63"/>
    </row>
    <row r="95" spans="1:20" x14ac:dyDescent="0.2">
      <c r="A95" s="26"/>
      <c r="B95" s="10"/>
      <c r="C95" s="136"/>
      <c r="D95" s="10"/>
      <c r="E95" s="10"/>
      <c r="F95" s="10"/>
      <c r="G95" s="10"/>
      <c r="H95" s="10"/>
      <c r="I95" s="10"/>
      <c r="J95" s="11"/>
      <c r="K95" s="43"/>
      <c r="L95" s="26"/>
      <c r="M95" s="10"/>
      <c r="N95" s="134"/>
      <c r="O95" s="10"/>
      <c r="P95" s="10"/>
      <c r="Q95" s="10"/>
      <c r="R95" s="10"/>
      <c r="S95" s="10"/>
      <c r="T95" s="11"/>
    </row>
  </sheetData>
  <sheetProtection formatRows="0" insertRows="0"/>
  <mergeCells count="49">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A6:F6"/>
    <mergeCell ref="H49:I49"/>
    <mergeCell ref="H50:I50"/>
    <mergeCell ref="H51:I51"/>
    <mergeCell ref="H62:I62"/>
    <mergeCell ref="H14:I14"/>
    <mergeCell ref="H15:I15"/>
    <mergeCell ref="H16:I16"/>
    <mergeCell ref="H26:I26"/>
    <mergeCell ref="H38:I38"/>
    <mergeCell ref="H39:I39"/>
    <mergeCell ref="H40:I40"/>
    <mergeCell ref="H61:I61"/>
    <mergeCell ref="H85:I85"/>
    <mergeCell ref="H86:I86"/>
    <mergeCell ref="H87:I87"/>
    <mergeCell ref="H63:I63"/>
    <mergeCell ref="H74:I74"/>
    <mergeCell ref="H75:I75"/>
    <mergeCell ref="H73:I73"/>
  </mergeCells>
  <pageMargins left="0.70866141732283472" right="0.70866141732283472" top="0.74803149606299213" bottom="0.74803149606299213" header="0.31496062992125989" footer="0.31496062992125989"/>
  <pageSetup paperSize="9" scale="41" fitToHeight="0" orientation="landscape" cellComments="asDisplayed" r:id="rId1"/>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D16"/>
  <sheetViews>
    <sheetView showGridLines="0" view="pageBreakPreview" zoomScaleNormal="100" zoomScaleSheetLayoutView="100" workbookViewId="0"/>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171"/>
      <c r="B1" s="172"/>
      <c r="C1" s="173"/>
      <c r="D1" s="174"/>
    </row>
    <row r="2" spans="1:4" ht="15.75" x14ac:dyDescent="0.25">
      <c r="A2" s="164"/>
      <c r="B2" s="141" t="s">
        <v>4</v>
      </c>
      <c r="C2" s="160"/>
      <c r="D2" s="165"/>
    </row>
    <row r="3" spans="1:4" x14ac:dyDescent="0.2">
      <c r="A3" s="164"/>
      <c r="B3" s="142" t="s">
        <v>5</v>
      </c>
      <c r="C3" s="160"/>
      <c r="D3" s="165"/>
    </row>
    <row r="4" spans="1:4" x14ac:dyDescent="0.2">
      <c r="A4" s="164"/>
      <c r="B4" s="143"/>
      <c r="C4" s="144"/>
      <c r="D4" s="165"/>
    </row>
    <row r="5" spans="1:4" x14ac:dyDescent="0.2">
      <c r="A5" s="145"/>
      <c r="B5" s="146" t="s">
        <v>6</v>
      </c>
      <c r="C5" s="146" t="s">
        <v>7</v>
      </c>
      <c r="D5" s="147"/>
    </row>
    <row r="6" spans="1:4" x14ac:dyDescent="0.2">
      <c r="A6" s="145"/>
      <c r="B6" s="148" t="s">
        <v>8</v>
      </c>
      <c r="C6" s="149" t="s">
        <v>9</v>
      </c>
      <c r="D6" s="147"/>
    </row>
    <row r="7" spans="1:4" x14ac:dyDescent="0.2">
      <c r="A7" s="145"/>
      <c r="B7" s="148" t="s">
        <v>10</v>
      </c>
      <c r="C7" s="149" t="s">
        <v>11</v>
      </c>
      <c r="D7" s="147"/>
    </row>
    <row r="8" spans="1:4" x14ac:dyDescent="0.2">
      <c r="A8" s="145"/>
      <c r="B8" s="148" t="s">
        <v>12</v>
      </c>
      <c r="C8" s="149" t="s">
        <v>13</v>
      </c>
      <c r="D8" s="147"/>
    </row>
    <row r="9" spans="1:4" x14ac:dyDescent="0.2">
      <c r="A9" s="145"/>
      <c r="B9" s="148" t="s">
        <v>14</v>
      </c>
      <c r="C9" s="149" t="s">
        <v>15</v>
      </c>
      <c r="D9" s="147"/>
    </row>
    <row r="10" spans="1:4" x14ac:dyDescent="0.2">
      <c r="A10" s="145"/>
      <c r="B10" s="148" t="s">
        <v>16</v>
      </c>
      <c r="C10" s="149" t="s">
        <v>17</v>
      </c>
      <c r="D10" s="147"/>
    </row>
    <row r="11" spans="1:4" x14ac:dyDescent="0.2">
      <c r="A11" s="145"/>
      <c r="B11" s="148" t="s">
        <v>18</v>
      </c>
      <c r="C11" s="149" t="s">
        <v>19</v>
      </c>
      <c r="D11" s="147"/>
    </row>
    <row r="12" spans="1:4" x14ac:dyDescent="0.2">
      <c r="A12" s="145"/>
      <c r="B12" s="148" t="s">
        <v>20</v>
      </c>
      <c r="C12" s="149" t="s">
        <v>21</v>
      </c>
      <c r="D12" s="147"/>
    </row>
    <row r="13" spans="1:4" x14ac:dyDescent="0.2">
      <c r="A13" s="145"/>
      <c r="B13" s="143"/>
      <c r="C13" s="143"/>
      <c r="D13" s="147"/>
    </row>
    <row r="14" spans="1:4" x14ac:dyDescent="0.2">
      <c r="A14" s="145"/>
      <c r="B14" s="143"/>
      <c r="C14" s="143"/>
      <c r="D14" s="147"/>
    </row>
    <row r="15" spans="1:4" x14ac:dyDescent="0.2">
      <c r="A15" s="145"/>
      <c r="B15" s="143"/>
      <c r="C15" s="143"/>
      <c r="D15" s="147"/>
    </row>
    <row r="16" spans="1:4" x14ac:dyDescent="0.2">
      <c r="A16" s="150"/>
      <c r="B16" s="151"/>
      <c r="C16" s="151"/>
      <c r="D16" s="152"/>
    </row>
  </sheetData>
  <sheetProtection sheet="1" formatRows="0" insertRows="0"/>
  <phoneticPr fontId="2" type="noConversion"/>
  <hyperlinks>
    <hyperlink ref="C6" location="'S11a.Capex Forecast'!$A$4" tooltip="Section title. Click once to follow" display="REPORT ON FORECAST CAPITAL EXPENDITURE" xr:uid="{00000000-0004-0000-0100-000000000000}"/>
    <hyperlink ref="C7" location="'S11b.Opex Forecast'!$A$4" tooltip="Section title. Click once to follow" display="REPORT ON FORECAST OPERATIONAL EXPENDITURE" xr:uid="{00000000-0004-0000-0100-000001000000}"/>
    <hyperlink ref="C8" location="'S12a.Asset Condition'!$A$4" tooltip="Section title. Click once to follow" display="REPORT ON ASSET CONDITION" xr:uid="{00000000-0004-0000-0100-000002000000}"/>
    <hyperlink ref="C9" location="'S12b.Capacity Forecast'!$A$4" tooltip="Section title. Click once to follow" display="REPORT ON FORECAST CAPACITY" xr:uid="{00000000-0004-0000-0100-000003000000}"/>
    <hyperlink ref="C10" location="'S12c.Demand Forecast'!$A$4" tooltip="Section title. Click once to follow" display="REPORT ON FORECAST NETWORK DEMAND" xr:uid="{00000000-0004-0000-0100-000004000000}"/>
    <hyperlink ref="C11" location="'S12d.Reliability Forecast'!$A$5" tooltip="Section title. Click once to follow" display="REPORT FORECAST INTERRUPTIONS AND DURATION" xr:uid="{00000000-0004-0000-0100-000005000000}"/>
    <hyperlink ref="C12" location="'S13.AMMAT'!$A$5" tooltip="Section title. Click once to follow" display="REPORT ON ASSET MANAGEMENT MATURITY" xr:uid="{00000000-0004-0000-0100-000006000000}"/>
  </hyperlinks>
  <pageMargins left="0.70866141732283472" right="0.70866141732283472" top="0.74803149606299213" bottom="0.74803149606299213" header="0.31496062992125989" footer="0.31496062992125989"/>
  <pageSetup paperSize="9" scale="73"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E781-06D6-4EC7-9B73-F9D55431635A}">
  <sheetPr>
    <tabColor indexed="10"/>
    <pageSetUpPr fitToPage="1"/>
  </sheetPr>
  <dimension ref="A1:C26"/>
  <sheetViews>
    <sheetView showGridLines="0" view="pageBreakPreview" zoomScaleNormal="100" zoomScaleSheetLayoutView="100" workbookViewId="0">
      <selection activeCell="B3" sqref="B3"/>
    </sheetView>
  </sheetViews>
  <sheetFormatPr defaultRowHeight="15" x14ac:dyDescent="0.2"/>
  <cols>
    <col min="1" max="1" width="9.140625" style="1"/>
    <col min="2" max="2" width="110.85546875" style="1" customWidth="1"/>
    <col min="3" max="3" width="9.140625" style="1" customWidth="1"/>
    <col min="4" max="16384" width="9.140625" style="1"/>
  </cols>
  <sheetData>
    <row r="1" spans="1:3" x14ac:dyDescent="0.2">
      <c r="A1" s="178"/>
      <c r="B1" s="268"/>
      <c r="C1" s="269"/>
    </row>
    <row r="2" spans="1:3" ht="15.75" x14ac:dyDescent="0.25">
      <c r="A2" s="179"/>
      <c r="B2" s="180" t="s">
        <v>22</v>
      </c>
      <c r="C2" s="181"/>
    </row>
    <row r="3" spans="1:3" ht="25.5" x14ac:dyDescent="0.2">
      <c r="A3" s="179"/>
      <c r="B3" s="262" t="s">
        <v>637</v>
      </c>
      <c r="C3" s="181"/>
    </row>
    <row r="4" spans="1:3" ht="54.75" customHeight="1" x14ac:dyDescent="0.2">
      <c r="A4" s="179"/>
      <c r="B4" s="259" t="s">
        <v>601</v>
      </c>
      <c r="C4" s="181"/>
    </row>
    <row r="5" spans="1:3" x14ac:dyDescent="0.2">
      <c r="A5" s="179"/>
      <c r="C5" s="181"/>
    </row>
    <row r="6" spans="1:3" ht="15.75" x14ac:dyDescent="0.2">
      <c r="A6" s="179"/>
      <c r="B6" s="182" t="s">
        <v>23</v>
      </c>
      <c r="C6" s="181"/>
    </row>
    <row r="7" spans="1:3" ht="38.25" x14ac:dyDescent="0.2">
      <c r="A7" s="179"/>
      <c r="B7" s="183" t="s">
        <v>24</v>
      </c>
      <c r="C7" s="181"/>
    </row>
    <row r="8" spans="1:3" ht="63.75" x14ac:dyDescent="0.2">
      <c r="A8" s="179"/>
      <c r="B8" s="258" t="s">
        <v>632</v>
      </c>
      <c r="C8" s="181"/>
    </row>
    <row r="9" spans="1:3" x14ac:dyDescent="0.2">
      <c r="A9" s="179"/>
      <c r="B9" s="184"/>
      <c r="C9" s="181"/>
    </row>
    <row r="10" spans="1:3" ht="15.75" x14ac:dyDescent="0.25">
      <c r="A10" s="179"/>
      <c r="B10" s="185" t="s">
        <v>25</v>
      </c>
      <c r="C10" s="181"/>
    </row>
    <row r="11" spans="1:3" ht="25.5" x14ac:dyDescent="0.2">
      <c r="A11" s="179"/>
      <c r="B11" s="183" t="s">
        <v>26</v>
      </c>
      <c r="C11" s="181"/>
    </row>
    <row r="12" spans="1:3" ht="25.5" x14ac:dyDescent="0.2">
      <c r="A12" s="179"/>
      <c r="B12" s="183" t="s">
        <v>27</v>
      </c>
      <c r="C12" s="181"/>
    </row>
    <row r="13" spans="1:3" x14ac:dyDescent="0.2">
      <c r="A13" s="179"/>
      <c r="B13" s="183"/>
      <c r="C13" s="181"/>
    </row>
    <row r="14" spans="1:3" ht="15.75" x14ac:dyDescent="0.2">
      <c r="A14" s="179"/>
      <c r="B14" s="182" t="s">
        <v>28</v>
      </c>
      <c r="C14" s="181"/>
    </row>
    <row r="15" spans="1:3" ht="38.25" x14ac:dyDescent="0.2">
      <c r="A15" s="179"/>
      <c r="B15" s="183" t="s">
        <v>29</v>
      </c>
      <c r="C15" s="181"/>
    </row>
    <row r="16" spans="1:3" x14ac:dyDescent="0.2">
      <c r="A16" s="179"/>
      <c r="B16" s="183"/>
      <c r="C16" s="181"/>
    </row>
    <row r="17" spans="1:3" ht="15.75" x14ac:dyDescent="0.2">
      <c r="A17" s="179"/>
      <c r="B17" s="182" t="s">
        <v>30</v>
      </c>
      <c r="C17" s="181"/>
    </row>
    <row r="18" spans="1:3" ht="15.75" customHeight="1" x14ac:dyDescent="0.2">
      <c r="A18" s="179"/>
      <c r="B18" s="258" t="s">
        <v>634</v>
      </c>
      <c r="C18" s="181"/>
    </row>
    <row r="19" spans="1:3" x14ac:dyDescent="0.2">
      <c r="A19" s="179"/>
      <c r="B19" s="183"/>
      <c r="C19" s="181"/>
    </row>
    <row r="20" spans="1:3" ht="15.75" x14ac:dyDescent="0.2">
      <c r="A20" s="179"/>
      <c r="B20" s="182" t="s">
        <v>31</v>
      </c>
      <c r="C20" s="181"/>
    </row>
    <row r="21" spans="1:3" ht="25.5" x14ac:dyDescent="0.2">
      <c r="A21" s="179"/>
      <c r="B21" s="183" t="s">
        <v>602</v>
      </c>
      <c r="C21" s="181"/>
    </row>
    <row r="22" spans="1:3" s="2" customFormat="1" ht="38.25" x14ac:dyDescent="0.2">
      <c r="A22" s="186"/>
      <c r="B22" s="187" t="s">
        <v>633</v>
      </c>
      <c r="C22" s="188"/>
    </row>
    <row r="23" spans="1:3" s="2" customFormat="1" x14ac:dyDescent="0.2">
      <c r="A23" s="186"/>
      <c r="B23" s="187"/>
      <c r="C23" s="188"/>
    </row>
    <row r="24" spans="1:3" ht="15.75" x14ac:dyDescent="0.2">
      <c r="A24" s="179"/>
      <c r="B24" s="189" t="s">
        <v>32</v>
      </c>
      <c r="C24" s="181"/>
    </row>
    <row r="25" spans="1:3" ht="38.25" x14ac:dyDescent="0.2">
      <c r="A25" s="179"/>
      <c r="B25" s="183" t="s">
        <v>33</v>
      </c>
      <c r="C25" s="181"/>
    </row>
    <row r="26" spans="1:3" x14ac:dyDescent="0.2">
      <c r="A26" s="179"/>
      <c r="B26" s="183"/>
      <c r="C26" s="181"/>
    </row>
  </sheetData>
  <sheetProtection formatRows="0" insertRows="0"/>
  <mergeCells count="1">
    <mergeCell ref="B1:C1"/>
  </mergeCells>
  <pageMargins left="0.70866141732283472" right="0.70866141732283472" top="0.74803149606299213" bottom="0.74803149606299213" header="0.31496062992125989" footer="0.31496062992125989"/>
  <pageSetup paperSize="9" scale="75"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sheetPr>
  <dimension ref="A1:T193"/>
  <sheetViews>
    <sheetView showGridLines="0" view="pageBreakPreview" zoomScaleNormal="60" zoomScaleSheetLayoutView="100" workbookViewId="0">
      <selection activeCell="F51" sqref="F51"/>
    </sheetView>
  </sheetViews>
  <sheetFormatPr defaultRowHeight="12.75" x14ac:dyDescent="0.2"/>
  <cols>
    <col min="1" max="1" width="5" customWidth="1"/>
    <col min="2" max="2" width="2.140625" customWidth="1"/>
    <col min="3" max="3" width="6.140625" customWidth="1"/>
    <col min="4" max="5" width="2.28515625" customWidth="1"/>
    <col min="6" max="6" width="53.28515625" customWidth="1"/>
    <col min="7" max="7" width="19" customWidth="1"/>
    <col min="8" max="13" width="16.140625" customWidth="1"/>
    <col min="14" max="14" width="16.28515625" customWidth="1"/>
    <col min="15" max="18" width="16.140625" customWidth="1"/>
    <col min="19" max="19" width="2.140625" customWidth="1"/>
    <col min="20" max="20" width="7.28515625" bestFit="1" customWidth="1"/>
  </cols>
  <sheetData>
    <row r="1" spans="1:20" ht="15" customHeight="1" x14ac:dyDescent="0.2">
      <c r="A1" s="17"/>
      <c r="B1" s="18"/>
      <c r="C1" s="18"/>
      <c r="D1" s="18"/>
      <c r="E1" s="18"/>
      <c r="F1" s="18"/>
      <c r="G1" s="18"/>
      <c r="H1" s="18"/>
      <c r="I1" s="18"/>
      <c r="J1" s="18"/>
      <c r="K1" s="18"/>
      <c r="L1" s="18"/>
      <c r="M1" s="18"/>
      <c r="N1" s="18"/>
      <c r="O1" s="18"/>
      <c r="P1" s="18"/>
      <c r="Q1" s="18"/>
      <c r="R1" s="18"/>
      <c r="S1" s="19"/>
      <c r="T1" s="130"/>
    </row>
    <row r="2" spans="1:20" ht="18" customHeight="1" x14ac:dyDescent="0.3">
      <c r="A2" s="20"/>
      <c r="B2" s="37"/>
      <c r="C2" s="37"/>
      <c r="D2" s="37"/>
      <c r="E2" s="37"/>
      <c r="F2" s="37"/>
      <c r="G2" s="37"/>
      <c r="H2" s="37"/>
      <c r="I2" s="37"/>
      <c r="J2" s="37"/>
      <c r="K2" s="37"/>
      <c r="L2" s="37"/>
      <c r="M2" s="37"/>
      <c r="N2" s="15"/>
      <c r="O2" s="31" t="s">
        <v>1</v>
      </c>
      <c r="P2" s="270" t="str">
        <f>IF(NOT(ISBLANK(CoverSheet!$C$8)),CoverSheet!$C$8,"")</f>
        <v/>
      </c>
      <c r="Q2" s="270"/>
      <c r="R2" s="270"/>
      <c r="S2" s="12"/>
      <c r="T2" s="130"/>
    </row>
    <row r="3" spans="1:20" ht="18" customHeight="1" x14ac:dyDescent="0.3">
      <c r="A3" s="20"/>
      <c r="B3" s="37"/>
      <c r="C3" s="37"/>
      <c r="D3" s="37"/>
      <c r="E3" s="37"/>
      <c r="F3" s="37"/>
      <c r="G3" s="37"/>
      <c r="H3" s="37"/>
      <c r="I3" s="37"/>
      <c r="J3" s="37"/>
      <c r="K3" s="37"/>
      <c r="L3" s="37"/>
      <c r="M3" s="37"/>
      <c r="N3" s="15"/>
      <c r="O3" s="31" t="s">
        <v>34</v>
      </c>
      <c r="P3" s="271" t="str">
        <f>IF(ISNUMBER(CoverSheet!$C$12),TEXT(CoverSheet!$C$12,"_([$-1409]d mmmm yyyy;_(@")&amp;" –"&amp;TEXT(DATE(YEAR(CoverSheet!$C$12)+10,MONTH(CoverSheet!$C$12),DAY(CoverSheet!$C$12)-1),"_([$-1409]d mmmm yyyy;_(@"),"")</f>
        <v/>
      </c>
      <c r="Q3" s="272"/>
      <c r="R3" s="273"/>
      <c r="S3" s="12"/>
      <c r="T3" s="130"/>
    </row>
    <row r="4" spans="1:20" ht="21" x14ac:dyDescent="0.35">
      <c r="A4" s="54" t="s">
        <v>35</v>
      </c>
      <c r="B4" s="40"/>
      <c r="C4" s="37"/>
      <c r="D4" s="37"/>
      <c r="E4" s="37"/>
      <c r="F4" s="37"/>
      <c r="G4" s="37"/>
      <c r="H4" s="37"/>
      <c r="I4" s="37"/>
      <c r="J4" s="37"/>
      <c r="K4" s="37"/>
      <c r="L4" s="37"/>
      <c r="M4" s="37"/>
      <c r="N4" s="37"/>
      <c r="O4" s="38"/>
      <c r="P4" s="37"/>
      <c r="Q4" s="37"/>
      <c r="R4" s="37"/>
      <c r="S4" s="12"/>
      <c r="T4" s="130"/>
    </row>
    <row r="5" spans="1:20" s="3" customFormat="1" ht="90.75" customHeight="1" x14ac:dyDescent="0.2">
      <c r="A5" s="274" t="s">
        <v>603</v>
      </c>
      <c r="B5" s="275"/>
      <c r="C5" s="275"/>
      <c r="D5" s="275"/>
      <c r="E5" s="275"/>
      <c r="F5" s="275"/>
      <c r="G5" s="275"/>
      <c r="H5" s="275"/>
      <c r="I5" s="275"/>
      <c r="J5" s="275"/>
      <c r="K5" s="275"/>
      <c r="L5" s="275"/>
      <c r="M5" s="275"/>
      <c r="N5" s="275"/>
      <c r="O5" s="275"/>
      <c r="P5" s="275"/>
      <c r="Q5" s="275"/>
      <c r="R5" s="275"/>
      <c r="S5" s="32"/>
      <c r="T5" s="130"/>
    </row>
    <row r="6" spans="1:20" ht="15" customHeight="1" x14ac:dyDescent="0.2">
      <c r="A6" s="25" t="s">
        <v>36</v>
      </c>
      <c r="B6" s="38"/>
      <c r="C6" s="38"/>
      <c r="D6" s="37"/>
      <c r="E6" s="37"/>
      <c r="F6" s="37"/>
      <c r="G6" s="37"/>
      <c r="H6" s="37"/>
      <c r="I6" s="37"/>
      <c r="J6" s="37"/>
      <c r="K6" s="37"/>
      <c r="L6" s="37"/>
      <c r="M6" s="37"/>
      <c r="N6" s="37"/>
      <c r="O6" s="37"/>
      <c r="P6" s="37"/>
      <c r="Q6" s="37"/>
      <c r="R6" s="37"/>
      <c r="S6" s="12"/>
      <c r="T6" s="130"/>
    </row>
    <row r="7" spans="1:20" ht="32.25" customHeight="1" x14ac:dyDescent="0.2">
      <c r="A7" s="30">
        <v>7</v>
      </c>
      <c r="B7" s="33"/>
      <c r="C7" s="49"/>
      <c r="D7" s="49"/>
      <c r="E7" s="49"/>
      <c r="F7" s="49"/>
      <c r="G7" s="49"/>
      <c r="H7" s="21" t="s">
        <v>37</v>
      </c>
      <c r="I7" s="21" t="s">
        <v>38</v>
      </c>
      <c r="J7" s="21" t="s">
        <v>39</v>
      </c>
      <c r="K7" s="21" t="s">
        <v>40</v>
      </c>
      <c r="L7" s="21" t="s">
        <v>41</v>
      </c>
      <c r="M7" s="21" t="s">
        <v>42</v>
      </c>
      <c r="N7" s="21" t="s">
        <v>43</v>
      </c>
      <c r="O7" s="21" t="s">
        <v>44</v>
      </c>
      <c r="P7" s="21" t="s">
        <v>45</v>
      </c>
      <c r="Q7" s="21" t="s">
        <v>46</v>
      </c>
      <c r="R7" s="21" t="s">
        <v>47</v>
      </c>
      <c r="S7" s="7"/>
      <c r="T7" s="130"/>
    </row>
    <row r="8" spans="1:20" ht="18.75" customHeight="1" x14ac:dyDescent="0.2">
      <c r="A8" s="30">
        <v>8</v>
      </c>
      <c r="B8" s="33"/>
      <c r="C8" s="90"/>
      <c r="D8" s="49"/>
      <c r="E8" s="49"/>
      <c r="F8" s="49"/>
      <c r="G8" s="137" t="str">
        <f>IF(ISNUMBER(#REF!),"for year ended","")</f>
        <v/>
      </c>
      <c r="H8" s="91" t="str">
        <f>IF(ISNUMBER(#REF!),DATE(YEAR(#REF!),MONTH(#REF!),DAY(#REF!))-1,"")</f>
        <v/>
      </c>
      <c r="I8" s="91" t="str">
        <f>IF(ISNUMBER(#REF!),DATE(YEAR(#REF!)+1,MONTH(#REF!),DAY(#REF!))-1,"")</f>
        <v/>
      </c>
      <c r="J8" s="91" t="str">
        <f>IF(ISNUMBER(#REF!),DATE(YEAR(#REF!)+2,MONTH(#REF!),DAY(#REF!))-1,"")</f>
        <v/>
      </c>
      <c r="K8" s="91" t="str">
        <f>IF(ISNUMBER(#REF!),DATE(YEAR(#REF!)+3,MONTH(#REF!),DAY(#REF!))-1,"")</f>
        <v/>
      </c>
      <c r="L8" s="91" t="str">
        <f>IF(ISNUMBER(#REF!),DATE(YEAR(#REF!)+4,MONTH(#REF!),DAY(#REF!))-1,"")</f>
        <v/>
      </c>
      <c r="M8" s="91" t="str">
        <f>IF(ISNUMBER(#REF!),DATE(YEAR(#REF!)+5,MONTH(#REF!),DAY(#REF!))-1,"")</f>
        <v/>
      </c>
      <c r="N8" s="91" t="str">
        <f>IF(ISNUMBER(#REF!),DATE(YEAR(#REF!)+6,MONTH(#REF!),DAY(#REF!))-1,"")</f>
        <v/>
      </c>
      <c r="O8" s="91" t="str">
        <f>IF(ISNUMBER(#REF!),DATE(YEAR(#REF!)+7,MONTH(#REF!),DAY(#REF!))-1,"")</f>
        <v/>
      </c>
      <c r="P8" s="91" t="str">
        <f>IF(ISNUMBER(#REF!),DATE(YEAR(#REF!)+8,MONTH(#REF!),DAY(#REF!))-1,"")</f>
        <v/>
      </c>
      <c r="Q8" s="91" t="str">
        <f>IF(ISNUMBER(#REF!),DATE(YEAR(#REF!)+9,MONTH(#REF!),DAY(#REF!))-1,"")</f>
        <v/>
      </c>
      <c r="R8" s="91" t="str">
        <f>IF(ISNUMBER(#REF!),DATE(YEAR(#REF!)+10,MONTH(#REF!),DAY(#REF!))-1,"")</f>
        <v/>
      </c>
      <c r="S8" s="7"/>
      <c r="T8" s="130"/>
    </row>
    <row r="9" spans="1:20" ht="26.25" customHeight="1" x14ac:dyDescent="0.3">
      <c r="A9" s="30">
        <v>9</v>
      </c>
      <c r="B9" s="33"/>
      <c r="C9" s="71" t="s">
        <v>48</v>
      </c>
      <c r="D9" s="49"/>
      <c r="E9" s="49"/>
      <c r="F9" s="49"/>
      <c r="G9" s="137"/>
      <c r="H9" s="92" t="s">
        <v>49</v>
      </c>
      <c r="I9" s="91"/>
      <c r="J9" s="91"/>
      <c r="K9" s="91"/>
      <c r="L9" s="91"/>
      <c r="M9" s="91"/>
      <c r="N9" s="91"/>
      <c r="O9" s="91"/>
      <c r="P9" s="91"/>
      <c r="Q9" s="91"/>
      <c r="R9" s="93"/>
      <c r="S9" s="7"/>
      <c r="T9" s="130"/>
    </row>
    <row r="10" spans="1:20" ht="15" customHeight="1" x14ac:dyDescent="0.2">
      <c r="A10" s="30">
        <v>10</v>
      </c>
      <c r="B10" s="33"/>
      <c r="C10" s="52"/>
      <c r="D10" s="52"/>
      <c r="E10" s="50"/>
      <c r="F10" s="52" t="s">
        <v>50</v>
      </c>
      <c r="G10" s="50"/>
      <c r="H10" s="115"/>
      <c r="I10" s="115"/>
      <c r="J10" s="115"/>
      <c r="K10" s="115"/>
      <c r="L10" s="115"/>
      <c r="M10" s="115"/>
      <c r="N10" s="115"/>
      <c r="O10" s="115"/>
      <c r="P10" s="115"/>
      <c r="Q10" s="115"/>
      <c r="R10" s="115"/>
      <c r="S10" s="7"/>
      <c r="T10" s="130"/>
    </row>
    <row r="11" spans="1:20" s="4" customFormat="1" ht="15" customHeight="1" x14ac:dyDescent="0.2">
      <c r="A11" s="30">
        <v>11</v>
      </c>
      <c r="B11" s="33"/>
      <c r="C11" s="52"/>
      <c r="D11" s="52"/>
      <c r="E11" s="81"/>
      <c r="F11" s="52" t="s">
        <v>51</v>
      </c>
      <c r="G11" s="81"/>
      <c r="H11" s="115"/>
      <c r="I11" s="115"/>
      <c r="J11" s="115"/>
      <c r="K11" s="115"/>
      <c r="L11" s="115"/>
      <c r="M11" s="115"/>
      <c r="N11" s="115"/>
      <c r="O11" s="115"/>
      <c r="P11" s="115"/>
      <c r="Q11" s="115"/>
      <c r="R11" s="115"/>
      <c r="S11" s="7"/>
      <c r="T11" s="130"/>
    </row>
    <row r="12" spans="1:20" ht="15" customHeight="1" x14ac:dyDescent="0.2">
      <c r="A12" s="30">
        <v>12</v>
      </c>
      <c r="B12" s="33"/>
      <c r="C12" s="52"/>
      <c r="D12" s="52"/>
      <c r="E12" s="81"/>
      <c r="F12" s="52" t="s">
        <v>52</v>
      </c>
      <c r="G12" s="81"/>
      <c r="H12" s="115"/>
      <c r="I12" s="115"/>
      <c r="J12" s="115"/>
      <c r="K12" s="115"/>
      <c r="L12" s="115"/>
      <c r="M12" s="115"/>
      <c r="N12" s="115"/>
      <c r="O12" s="115"/>
      <c r="P12" s="115"/>
      <c r="Q12" s="115"/>
      <c r="R12" s="115"/>
      <c r="S12" s="7"/>
      <c r="T12" s="130"/>
    </row>
    <row r="13" spans="1:20" ht="15" customHeight="1" x14ac:dyDescent="0.2">
      <c r="A13" s="30">
        <v>13</v>
      </c>
      <c r="B13" s="33"/>
      <c r="C13" s="52"/>
      <c r="D13" s="52"/>
      <c r="E13" s="81"/>
      <c r="F13" s="52" t="s">
        <v>53</v>
      </c>
      <c r="G13" s="81"/>
      <c r="H13" s="115"/>
      <c r="I13" s="115"/>
      <c r="J13" s="115"/>
      <c r="K13" s="115"/>
      <c r="L13" s="115"/>
      <c r="M13" s="115"/>
      <c r="N13" s="115"/>
      <c r="O13" s="115"/>
      <c r="P13" s="115"/>
      <c r="Q13" s="115"/>
      <c r="R13" s="115"/>
      <c r="S13" s="7"/>
      <c r="T13" s="130"/>
    </row>
    <row r="14" spans="1:20" s="3" customFormat="1" ht="15" customHeight="1" x14ac:dyDescent="0.2">
      <c r="A14" s="30">
        <v>14</v>
      </c>
      <c r="B14" s="33"/>
      <c r="C14" s="52"/>
      <c r="D14" s="52"/>
      <c r="E14" s="81"/>
      <c r="F14" s="52" t="s">
        <v>54</v>
      </c>
      <c r="G14" s="81"/>
      <c r="H14" s="50"/>
      <c r="I14" s="50"/>
      <c r="J14" s="49"/>
      <c r="K14" s="49"/>
      <c r="L14" s="49"/>
      <c r="M14" s="50"/>
      <c r="N14" s="49"/>
      <c r="O14" s="50"/>
      <c r="P14" s="50"/>
      <c r="Q14" s="49"/>
      <c r="R14" s="49"/>
      <c r="S14" s="7"/>
      <c r="T14" s="130"/>
    </row>
    <row r="15" spans="1:20" ht="15" customHeight="1" x14ac:dyDescent="0.2">
      <c r="A15" s="30">
        <v>15</v>
      </c>
      <c r="B15" s="33"/>
      <c r="C15" s="52"/>
      <c r="D15" s="52"/>
      <c r="E15" s="81"/>
      <c r="F15" s="113" t="s">
        <v>55</v>
      </c>
      <c r="G15" s="81"/>
      <c r="H15" s="115"/>
      <c r="I15" s="115"/>
      <c r="J15" s="115"/>
      <c r="K15" s="115"/>
      <c r="L15" s="115"/>
      <c r="M15" s="115"/>
      <c r="N15" s="115"/>
      <c r="O15" s="115"/>
      <c r="P15" s="115"/>
      <c r="Q15" s="115"/>
      <c r="R15" s="115"/>
      <c r="S15" s="7"/>
      <c r="T15" s="130"/>
    </row>
    <row r="16" spans="1:20" ht="15" customHeight="1" x14ac:dyDescent="0.2">
      <c r="A16" s="30">
        <v>16</v>
      </c>
      <c r="B16" s="33"/>
      <c r="C16" s="52"/>
      <c r="D16" s="52"/>
      <c r="E16" s="81"/>
      <c r="F16" s="113" t="s">
        <v>56</v>
      </c>
      <c r="G16" s="81"/>
      <c r="H16" s="115"/>
      <c r="I16" s="115"/>
      <c r="J16" s="115"/>
      <c r="K16" s="115"/>
      <c r="L16" s="115"/>
      <c r="M16" s="115"/>
      <c r="N16" s="115"/>
      <c r="O16" s="115"/>
      <c r="P16" s="115"/>
      <c r="Q16" s="115"/>
      <c r="R16" s="115"/>
      <c r="S16" s="7"/>
      <c r="T16" s="130"/>
    </row>
    <row r="17" spans="1:20" ht="15" customHeight="1" thickBot="1" x14ac:dyDescent="0.25">
      <c r="A17" s="30">
        <v>17</v>
      </c>
      <c r="B17" s="33"/>
      <c r="C17" s="52"/>
      <c r="D17" s="52"/>
      <c r="E17" s="81"/>
      <c r="F17" s="113" t="s">
        <v>57</v>
      </c>
      <c r="G17" s="81"/>
      <c r="H17" s="115"/>
      <c r="I17" s="115"/>
      <c r="J17" s="115"/>
      <c r="K17" s="115"/>
      <c r="L17" s="115"/>
      <c r="M17" s="115"/>
      <c r="N17" s="115"/>
      <c r="O17" s="115"/>
      <c r="P17" s="115"/>
      <c r="Q17" s="115"/>
      <c r="R17" s="115"/>
      <c r="S17" s="7"/>
      <c r="T17" s="130"/>
    </row>
    <row r="18" spans="1:20" ht="15" customHeight="1" thickBot="1" x14ac:dyDescent="0.25">
      <c r="A18" s="30">
        <v>18</v>
      </c>
      <c r="B18" s="33"/>
      <c r="C18" s="52"/>
      <c r="D18" s="52"/>
      <c r="E18" s="45"/>
      <c r="F18" s="45" t="s">
        <v>58</v>
      </c>
      <c r="G18" s="81"/>
      <c r="H18" s="116">
        <f t="shared" ref="H18:R18" si="0">SUM(H15:H17)</f>
        <v>0</v>
      </c>
      <c r="I18" s="116">
        <f t="shared" si="0"/>
        <v>0</v>
      </c>
      <c r="J18" s="116">
        <f t="shared" si="0"/>
        <v>0</v>
      </c>
      <c r="K18" s="116">
        <f t="shared" si="0"/>
        <v>0</v>
      </c>
      <c r="L18" s="116">
        <f t="shared" si="0"/>
        <v>0</v>
      </c>
      <c r="M18" s="116">
        <f t="shared" si="0"/>
        <v>0</v>
      </c>
      <c r="N18" s="117">
        <f t="shared" si="0"/>
        <v>0</v>
      </c>
      <c r="O18" s="116">
        <f t="shared" si="0"/>
        <v>0</v>
      </c>
      <c r="P18" s="116">
        <f t="shared" si="0"/>
        <v>0</v>
      </c>
      <c r="Q18" s="116">
        <f t="shared" si="0"/>
        <v>0</v>
      </c>
      <c r="R18" s="116">
        <f t="shared" si="0"/>
        <v>0</v>
      </c>
      <c r="S18" s="7"/>
      <c r="T18" s="130"/>
    </row>
    <row r="19" spans="1:20" ht="15" customHeight="1" thickBot="1" x14ac:dyDescent="0.25">
      <c r="A19" s="30">
        <v>19</v>
      </c>
      <c r="B19" s="33"/>
      <c r="C19" s="52"/>
      <c r="D19" s="52"/>
      <c r="E19" s="45" t="s">
        <v>59</v>
      </c>
      <c r="F19" s="45"/>
      <c r="G19" s="81"/>
      <c r="H19" s="116">
        <f t="shared" ref="H19:R19" si="1">H10+H11+H12+H13+H18</f>
        <v>0</v>
      </c>
      <c r="I19" s="116">
        <f t="shared" si="1"/>
        <v>0</v>
      </c>
      <c r="J19" s="116">
        <f t="shared" si="1"/>
        <v>0</v>
      </c>
      <c r="K19" s="116">
        <f t="shared" si="1"/>
        <v>0</v>
      </c>
      <c r="L19" s="116">
        <f t="shared" si="1"/>
        <v>0</v>
      </c>
      <c r="M19" s="116">
        <f t="shared" si="1"/>
        <v>0</v>
      </c>
      <c r="N19" s="117">
        <f t="shared" si="1"/>
        <v>0</v>
      </c>
      <c r="O19" s="116">
        <f t="shared" si="1"/>
        <v>0</v>
      </c>
      <c r="P19" s="116">
        <f t="shared" si="1"/>
        <v>0</v>
      </c>
      <c r="Q19" s="116">
        <f t="shared" si="1"/>
        <v>0</v>
      </c>
      <c r="R19" s="116">
        <f t="shared" si="1"/>
        <v>0</v>
      </c>
      <c r="S19" s="7"/>
      <c r="T19" s="130"/>
    </row>
    <row r="20" spans="1:20" ht="15" customHeight="1" thickBot="1" x14ac:dyDescent="0.25">
      <c r="A20" s="30">
        <v>20</v>
      </c>
      <c r="B20" s="33"/>
      <c r="C20" s="52"/>
      <c r="D20" s="52"/>
      <c r="E20" s="45" t="s">
        <v>60</v>
      </c>
      <c r="F20" s="196"/>
      <c r="G20" s="81"/>
      <c r="H20" s="115"/>
      <c r="I20" s="115"/>
      <c r="J20" s="115"/>
      <c r="K20" s="115"/>
      <c r="L20" s="115"/>
      <c r="M20" s="115"/>
      <c r="N20" s="115"/>
      <c r="O20" s="115"/>
      <c r="P20" s="115"/>
      <c r="Q20" s="115"/>
      <c r="R20" s="115"/>
      <c r="S20" s="7"/>
      <c r="T20" s="130"/>
    </row>
    <row r="21" spans="1:20" ht="15" customHeight="1" thickBot="1" x14ac:dyDescent="0.25">
      <c r="A21" s="30">
        <v>21</v>
      </c>
      <c r="B21" s="33"/>
      <c r="C21" s="52"/>
      <c r="D21" s="52"/>
      <c r="E21" s="77" t="s">
        <v>61</v>
      </c>
      <c r="F21" s="52"/>
      <c r="G21" s="49"/>
      <c r="H21" s="116">
        <f>H19+H20</f>
        <v>0</v>
      </c>
      <c r="I21" s="116">
        <f t="shared" ref="I21:R21" si="2">I19+I20</f>
        <v>0</v>
      </c>
      <c r="J21" s="116">
        <f t="shared" si="2"/>
        <v>0</v>
      </c>
      <c r="K21" s="116">
        <f t="shared" si="2"/>
        <v>0</v>
      </c>
      <c r="L21" s="116">
        <f t="shared" si="2"/>
        <v>0</v>
      </c>
      <c r="M21" s="116">
        <f t="shared" si="2"/>
        <v>0</v>
      </c>
      <c r="N21" s="117">
        <f>N19+N20</f>
        <v>0</v>
      </c>
      <c r="O21" s="116">
        <f>O19+O20</f>
        <v>0</v>
      </c>
      <c r="P21" s="116">
        <f t="shared" si="2"/>
        <v>0</v>
      </c>
      <c r="Q21" s="116">
        <f t="shared" si="2"/>
        <v>0</v>
      </c>
      <c r="R21" s="116">
        <f t="shared" si="2"/>
        <v>0</v>
      </c>
      <c r="S21" s="7"/>
      <c r="T21" s="130"/>
    </row>
    <row r="22" spans="1:20" ht="15" customHeight="1" x14ac:dyDescent="0.2">
      <c r="A22" s="30">
        <v>22</v>
      </c>
      <c r="B22" s="33"/>
      <c r="C22" s="52"/>
      <c r="D22" s="52"/>
      <c r="E22" s="77"/>
      <c r="F22" s="52"/>
      <c r="G22" s="49"/>
      <c r="H22" s="94"/>
      <c r="I22" s="94"/>
      <c r="J22" s="94"/>
      <c r="K22" s="94"/>
      <c r="L22" s="94"/>
      <c r="M22" s="94"/>
      <c r="N22" s="94"/>
      <c r="O22" s="94"/>
      <c r="P22" s="94"/>
      <c r="Q22" s="94"/>
      <c r="R22" s="94"/>
      <c r="S22" s="7"/>
      <c r="T22" s="130"/>
    </row>
    <row r="23" spans="1:20" ht="15" customHeight="1" x14ac:dyDescent="0.2">
      <c r="A23" s="30">
        <v>23</v>
      </c>
      <c r="B23" s="33"/>
      <c r="C23" s="52"/>
      <c r="D23" s="79" t="s">
        <v>62</v>
      </c>
      <c r="E23" s="77"/>
      <c r="F23" s="49" t="s">
        <v>63</v>
      </c>
      <c r="G23" s="49"/>
      <c r="H23" s="115"/>
      <c r="I23" s="115"/>
      <c r="J23" s="115"/>
      <c r="K23" s="115"/>
      <c r="L23" s="115"/>
      <c r="M23" s="115"/>
      <c r="N23" s="115"/>
      <c r="O23" s="115"/>
      <c r="P23" s="115"/>
      <c r="Q23" s="115"/>
      <c r="R23" s="115"/>
      <c r="S23" s="7"/>
      <c r="T23" s="130"/>
    </row>
    <row r="24" spans="1:20" s="3" customFormat="1" ht="15" customHeight="1" x14ac:dyDescent="0.2">
      <c r="A24" s="30">
        <v>24</v>
      </c>
      <c r="B24" s="33"/>
      <c r="C24" s="52"/>
      <c r="D24" s="79" t="s">
        <v>64</v>
      </c>
      <c r="E24" s="77"/>
      <c r="F24" s="52" t="s">
        <v>65</v>
      </c>
      <c r="G24" s="49"/>
      <c r="H24" s="115"/>
      <c r="I24" s="115"/>
      <c r="J24" s="115"/>
      <c r="K24" s="115"/>
      <c r="L24" s="115"/>
      <c r="M24" s="115"/>
      <c r="N24" s="115"/>
      <c r="O24" s="115"/>
      <c r="P24" s="115"/>
      <c r="Q24" s="115"/>
      <c r="R24" s="115"/>
      <c r="S24" s="7"/>
      <c r="T24" s="130"/>
    </row>
    <row r="25" spans="1:20" s="3" customFormat="1" ht="15" customHeight="1" x14ac:dyDescent="0.2">
      <c r="A25" s="30">
        <v>25</v>
      </c>
      <c r="B25" s="33"/>
      <c r="C25" s="52"/>
      <c r="D25" s="79" t="s">
        <v>62</v>
      </c>
      <c r="E25" s="77"/>
      <c r="F25" s="52" t="s">
        <v>66</v>
      </c>
      <c r="G25" s="49"/>
      <c r="H25" s="115"/>
      <c r="I25" s="115"/>
      <c r="J25" s="115"/>
      <c r="K25" s="115"/>
      <c r="L25" s="115"/>
      <c r="M25" s="115"/>
      <c r="N25" s="115"/>
      <c r="O25" s="115"/>
      <c r="P25" s="115"/>
      <c r="Q25" s="115"/>
      <c r="R25" s="115"/>
      <c r="S25" s="7"/>
      <c r="T25" s="130"/>
    </row>
    <row r="26" spans="1:20" s="3" customFormat="1" ht="15" customHeight="1" thickBot="1" x14ac:dyDescent="0.25">
      <c r="A26" s="30">
        <v>26</v>
      </c>
      <c r="B26" s="33"/>
      <c r="C26" s="52"/>
      <c r="D26" s="52"/>
      <c r="E26" s="77"/>
      <c r="F26" s="49"/>
      <c r="G26" s="49"/>
      <c r="H26" s="49"/>
      <c r="I26" s="49"/>
      <c r="J26" s="49"/>
      <c r="K26" s="49"/>
      <c r="L26" s="49"/>
      <c r="M26" s="49"/>
      <c r="N26" s="49"/>
      <c r="O26" s="49"/>
      <c r="P26" s="49"/>
      <c r="Q26" s="49"/>
      <c r="R26" s="49"/>
      <c r="S26" s="7"/>
      <c r="T26" s="130"/>
    </row>
    <row r="27" spans="1:20" s="3" customFormat="1" ht="15" customHeight="1" thickBot="1" x14ac:dyDescent="0.25">
      <c r="A27" s="30">
        <v>27</v>
      </c>
      <c r="B27" s="33"/>
      <c r="C27" s="52"/>
      <c r="D27" s="52"/>
      <c r="E27" s="77" t="s">
        <v>67</v>
      </c>
      <c r="F27" s="49"/>
      <c r="G27" s="49"/>
      <c r="H27" s="116">
        <f>H21+H23-H24+H25</f>
        <v>0</v>
      </c>
      <c r="I27" s="116">
        <f t="shared" ref="I27:R27" si="3">I21+I23-I24+I25</f>
        <v>0</v>
      </c>
      <c r="J27" s="116">
        <f t="shared" si="3"/>
        <v>0</v>
      </c>
      <c r="K27" s="116">
        <f t="shared" si="3"/>
        <v>0</v>
      </c>
      <c r="L27" s="116">
        <f t="shared" si="3"/>
        <v>0</v>
      </c>
      <c r="M27" s="116">
        <f t="shared" si="3"/>
        <v>0</v>
      </c>
      <c r="N27" s="117">
        <f t="shared" si="3"/>
        <v>0</v>
      </c>
      <c r="O27" s="116">
        <f t="shared" si="3"/>
        <v>0</v>
      </c>
      <c r="P27" s="116">
        <f t="shared" si="3"/>
        <v>0</v>
      </c>
      <c r="Q27" s="116">
        <f t="shared" si="3"/>
        <v>0</v>
      </c>
      <c r="R27" s="116">
        <f t="shared" si="3"/>
        <v>0</v>
      </c>
      <c r="S27" s="7"/>
      <c r="T27" s="130"/>
    </row>
    <row r="28" spans="1:20" ht="15" customHeight="1" x14ac:dyDescent="0.2">
      <c r="A28" s="30">
        <v>28</v>
      </c>
      <c r="B28" s="33"/>
      <c r="C28" s="52"/>
      <c r="D28" s="52"/>
      <c r="E28" s="77"/>
      <c r="F28" s="49"/>
      <c r="G28" s="49"/>
      <c r="H28" s="49"/>
      <c r="I28" s="49"/>
      <c r="J28" s="49"/>
      <c r="K28" s="49"/>
      <c r="L28" s="49"/>
      <c r="M28" s="49"/>
      <c r="N28" s="49"/>
      <c r="O28" s="49"/>
      <c r="P28" s="49"/>
      <c r="Q28" s="49"/>
      <c r="R28" s="49"/>
      <c r="S28" s="7"/>
      <c r="T28" s="130"/>
    </row>
    <row r="29" spans="1:20" ht="15" customHeight="1" x14ac:dyDescent="0.2">
      <c r="A29" s="30">
        <v>29</v>
      </c>
      <c r="B29" s="33"/>
      <c r="C29" s="52"/>
      <c r="D29" s="52"/>
      <c r="E29" s="77"/>
      <c r="F29" s="52" t="s">
        <v>68</v>
      </c>
      <c r="G29" s="49"/>
      <c r="H29" s="115"/>
      <c r="I29" s="115"/>
      <c r="J29" s="115"/>
      <c r="K29" s="115"/>
      <c r="L29" s="115"/>
      <c r="M29" s="115"/>
      <c r="N29" s="115"/>
      <c r="O29" s="115"/>
      <c r="P29" s="115"/>
      <c r="Q29" s="115"/>
      <c r="R29" s="115"/>
      <c r="S29" s="7"/>
      <c r="T29" s="130"/>
    </row>
    <row r="30" spans="1:20" s="3" customFormat="1" ht="32.25" customHeight="1" x14ac:dyDescent="0.2">
      <c r="A30" s="30">
        <v>30</v>
      </c>
      <c r="B30" s="33"/>
      <c r="C30" s="52"/>
      <c r="D30" s="52"/>
      <c r="E30" s="81"/>
      <c r="F30" s="81"/>
      <c r="G30" s="81"/>
      <c r="H30" s="21" t="s">
        <v>37</v>
      </c>
      <c r="I30" s="21" t="s">
        <v>38</v>
      </c>
      <c r="J30" s="21" t="s">
        <v>39</v>
      </c>
      <c r="K30" s="21" t="s">
        <v>40</v>
      </c>
      <c r="L30" s="21" t="s">
        <v>41</v>
      </c>
      <c r="M30" s="21" t="s">
        <v>42</v>
      </c>
      <c r="N30" s="103" t="s">
        <v>43</v>
      </c>
      <c r="O30" s="21" t="s">
        <v>44</v>
      </c>
      <c r="P30" s="21" t="s">
        <v>45</v>
      </c>
      <c r="Q30" s="21" t="s">
        <v>46</v>
      </c>
      <c r="R30" s="21" t="s">
        <v>47</v>
      </c>
      <c r="S30" s="7"/>
      <c r="T30" s="130"/>
    </row>
    <row r="31" spans="1:20" s="3" customFormat="1" ht="15.75" customHeight="1" x14ac:dyDescent="0.2">
      <c r="A31" s="30">
        <v>31</v>
      </c>
      <c r="B31" s="33"/>
      <c r="C31" s="52"/>
      <c r="D31" s="52"/>
      <c r="E31" s="81"/>
      <c r="F31" s="81"/>
      <c r="G31" s="137" t="str">
        <f>IF(ISNUMBER(#REF!),"for year ended","")</f>
        <v/>
      </c>
      <c r="H31" s="91" t="str">
        <f>IF(ISNUMBER(#REF!),DATE(YEAR(#REF!),MONTH(#REF!),DAY(#REF!))-1,"")</f>
        <v/>
      </c>
      <c r="I31" s="91" t="str">
        <f>IF(ISNUMBER(#REF!),DATE(YEAR(#REF!)+1,MONTH(#REF!),DAY(#REF!))-1,"")</f>
        <v/>
      </c>
      <c r="J31" s="91" t="str">
        <f>IF(ISNUMBER(#REF!),DATE(YEAR(#REF!)+2,MONTH(#REF!),DAY(#REF!))-1,"")</f>
        <v/>
      </c>
      <c r="K31" s="91" t="str">
        <f>IF(ISNUMBER(#REF!),DATE(YEAR(#REF!)+3,MONTH(#REF!),DAY(#REF!))-1,"")</f>
        <v/>
      </c>
      <c r="L31" s="91" t="str">
        <f>IF(ISNUMBER(#REF!),DATE(YEAR(#REF!)+4,MONTH(#REF!),DAY(#REF!))-1,"")</f>
        <v/>
      </c>
      <c r="M31" s="91" t="str">
        <f>IF(ISNUMBER(#REF!),DATE(YEAR(#REF!)+5,MONTH(#REF!),DAY(#REF!))-1,"")</f>
        <v/>
      </c>
      <c r="N31" s="91" t="str">
        <f>IF(ISNUMBER(#REF!),DATE(YEAR(#REF!)+6,MONTH(#REF!),DAY(#REF!))-1,"")</f>
        <v/>
      </c>
      <c r="O31" s="91" t="str">
        <f>IF(ISNUMBER(#REF!),DATE(YEAR(#REF!)+7,MONTH(#REF!),DAY(#REF!))-1,"")</f>
        <v/>
      </c>
      <c r="P31" s="91" t="str">
        <f>IF(ISNUMBER(#REF!),DATE(YEAR(#REF!)+8,MONTH(#REF!),DAY(#REF!))-1,"")</f>
        <v/>
      </c>
      <c r="Q31" s="91" t="str">
        <f>IF(ISNUMBER(#REF!),DATE(YEAR(#REF!)+9,MONTH(#REF!),DAY(#REF!))-1,"")</f>
        <v/>
      </c>
      <c r="R31" s="91" t="str">
        <f>IF(ISNUMBER(#REF!),DATE(YEAR(#REF!)+10,MONTH(#REF!),DAY(#REF!))-1,"")</f>
        <v/>
      </c>
      <c r="S31" s="7"/>
      <c r="T31" s="130"/>
    </row>
    <row r="32" spans="1:20" ht="25.5" customHeight="1" x14ac:dyDescent="0.2">
      <c r="A32" s="30">
        <v>32</v>
      </c>
      <c r="B32" s="33"/>
      <c r="C32" s="52"/>
      <c r="D32" s="76"/>
      <c r="E32" s="49"/>
      <c r="F32" s="49"/>
      <c r="G32" s="137"/>
      <c r="H32" s="92" t="s">
        <v>69</v>
      </c>
      <c r="I32" s="49"/>
      <c r="J32" s="49"/>
      <c r="K32" s="49"/>
      <c r="L32" s="49"/>
      <c r="M32" s="49"/>
      <c r="N32" s="49"/>
      <c r="O32" s="49"/>
      <c r="P32" s="49"/>
      <c r="Q32" s="49"/>
      <c r="R32" s="95"/>
      <c r="S32" s="7"/>
      <c r="T32" s="130"/>
    </row>
    <row r="33" spans="1:20" ht="15" customHeight="1" x14ac:dyDescent="0.2">
      <c r="A33" s="30">
        <v>33</v>
      </c>
      <c r="B33" s="33"/>
      <c r="C33" s="52"/>
      <c r="D33" s="52"/>
      <c r="E33" s="50"/>
      <c r="F33" s="52" t="s">
        <v>70</v>
      </c>
      <c r="G33" s="50"/>
      <c r="H33" s="118">
        <f t="shared" ref="H33:M33" si="4">H80</f>
        <v>0</v>
      </c>
      <c r="I33" s="118">
        <f t="shared" si="4"/>
        <v>0</v>
      </c>
      <c r="J33" s="118">
        <f t="shared" si="4"/>
        <v>0</v>
      </c>
      <c r="K33" s="118">
        <f t="shared" si="4"/>
        <v>0</v>
      </c>
      <c r="L33" s="118">
        <f t="shared" si="4"/>
        <v>0</v>
      </c>
      <c r="M33" s="118">
        <f t="shared" si="4"/>
        <v>0</v>
      </c>
      <c r="N33" s="115"/>
      <c r="O33" s="115"/>
      <c r="P33" s="115"/>
      <c r="Q33" s="115"/>
      <c r="R33" s="115"/>
      <c r="S33" s="7"/>
      <c r="T33" s="130" t="s">
        <v>71</v>
      </c>
    </row>
    <row r="34" spans="1:20" s="4" customFormat="1" ht="15" customHeight="1" x14ac:dyDescent="0.2">
      <c r="A34" s="30">
        <v>34</v>
      </c>
      <c r="B34" s="33"/>
      <c r="C34" s="52"/>
      <c r="D34" s="52"/>
      <c r="E34" s="81"/>
      <c r="F34" s="52" t="s">
        <v>72</v>
      </c>
      <c r="G34" s="81"/>
      <c r="H34" s="118">
        <f t="shared" ref="H34:M34" si="5">H91</f>
        <v>0</v>
      </c>
      <c r="I34" s="118">
        <f t="shared" si="5"/>
        <v>0</v>
      </c>
      <c r="J34" s="118">
        <f t="shared" si="5"/>
        <v>0</v>
      </c>
      <c r="K34" s="118">
        <f t="shared" si="5"/>
        <v>0</v>
      </c>
      <c r="L34" s="118">
        <f t="shared" si="5"/>
        <v>0</v>
      </c>
      <c r="M34" s="118">
        <f t="shared" si="5"/>
        <v>0</v>
      </c>
      <c r="N34" s="115"/>
      <c r="O34" s="115"/>
      <c r="P34" s="115"/>
      <c r="Q34" s="115"/>
      <c r="R34" s="115"/>
      <c r="S34" s="7"/>
      <c r="T34" s="130" t="s">
        <v>73</v>
      </c>
    </row>
    <row r="35" spans="1:20" ht="15" customHeight="1" x14ac:dyDescent="0.2">
      <c r="A35" s="30">
        <v>35</v>
      </c>
      <c r="B35" s="33"/>
      <c r="C35" s="52"/>
      <c r="D35" s="52"/>
      <c r="E35" s="81"/>
      <c r="F35" s="52" t="s">
        <v>74</v>
      </c>
      <c r="G35" s="81"/>
      <c r="H35" s="118">
        <f t="shared" ref="H35:M35" si="6">H105</f>
        <v>0</v>
      </c>
      <c r="I35" s="118">
        <f t="shared" si="6"/>
        <v>0</v>
      </c>
      <c r="J35" s="118">
        <f t="shared" si="6"/>
        <v>0</v>
      </c>
      <c r="K35" s="118">
        <f t="shared" si="6"/>
        <v>0</v>
      </c>
      <c r="L35" s="118">
        <f t="shared" si="6"/>
        <v>0</v>
      </c>
      <c r="M35" s="118">
        <f t="shared" si="6"/>
        <v>0</v>
      </c>
      <c r="N35" s="115"/>
      <c r="O35" s="115"/>
      <c r="P35" s="115"/>
      <c r="Q35" s="115"/>
      <c r="R35" s="115"/>
      <c r="S35" s="7"/>
      <c r="T35" s="130" t="s">
        <v>75</v>
      </c>
    </row>
    <row r="36" spans="1:20" ht="15" customHeight="1" x14ac:dyDescent="0.2">
      <c r="A36" s="30">
        <v>36</v>
      </c>
      <c r="B36" s="33"/>
      <c r="C36" s="52"/>
      <c r="D36" s="52"/>
      <c r="E36" s="81"/>
      <c r="F36" s="52" t="s">
        <v>76</v>
      </c>
      <c r="G36" s="81"/>
      <c r="H36" s="118">
        <f t="shared" ref="H36:M36" si="7">H120</f>
        <v>0</v>
      </c>
      <c r="I36" s="118">
        <f t="shared" si="7"/>
        <v>0</v>
      </c>
      <c r="J36" s="118">
        <f t="shared" si="7"/>
        <v>0</v>
      </c>
      <c r="K36" s="118">
        <f t="shared" si="7"/>
        <v>0</v>
      </c>
      <c r="L36" s="118">
        <f t="shared" si="7"/>
        <v>0</v>
      </c>
      <c r="M36" s="118">
        <f t="shared" si="7"/>
        <v>0</v>
      </c>
      <c r="N36" s="115"/>
      <c r="O36" s="115"/>
      <c r="P36" s="115"/>
      <c r="Q36" s="115"/>
      <c r="R36" s="115"/>
      <c r="S36" s="7"/>
      <c r="T36" s="130" t="s">
        <v>77</v>
      </c>
    </row>
    <row r="37" spans="1:20" s="3" customFormat="1" ht="15" customHeight="1" x14ac:dyDescent="0.2">
      <c r="A37" s="30">
        <v>37</v>
      </c>
      <c r="B37" s="33"/>
      <c r="C37" s="52"/>
      <c r="D37" s="52"/>
      <c r="E37" s="81"/>
      <c r="F37" s="52" t="s">
        <v>54</v>
      </c>
      <c r="G37" s="81"/>
      <c r="H37" s="50"/>
      <c r="I37" s="50"/>
      <c r="J37" s="49"/>
      <c r="K37" s="49"/>
      <c r="L37" s="49"/>
      <c r="M37" s="50"/>
      <c r="N37" s="49"/>
      <c r="O37" s="50"/>
      <c r="P37" s="50"/>
      <c r="Q37" s="49"/>
      <c r="R37" s="49"/>
      <c r="S37" s="7"/>
      <c r="T37" s="130"/>
    </row>
    <row r="38" spans="1:20" ht="15" customHeight="1" x14ac:dyDescent="0.2">
      <c r="A38" s="30">
        <v>38</v>
      </c>
      <c r="B38" s="33"/>
      <c r="C38" s="52"/>
      <c r="D38" s="52"/>
      <c r="E38" s="81"/>
      <c r="F38" s="113" t="s">
        <v>55</v>
      </c>
      <c r="G38" s="81"/>
      <c r="H38" s="118">
        <f t="shared" ref="H38:M38" si="8">H135</f>
        <v>0</v>
      </c>
      <c r="I38" s="118">
        <f t="shared" si="8"/>
        <v>0</v>
      </c>
      <c r="J38" s="118">
        <f t="shared" si="8"/>
        <v>0</v>
      </c>
      <c r="K38" s="118">
        <f t="shared" si="8"/>
        <v>0</v>
      </c>
      <c r="L38" s="118">
        <f t="shared" si="8"/>
        <v>0</v>
      </c>
      <c r="M38" s="118">
        <f t="shared" si="8"/>
        <v>0</v>
      </c>
      <c r="N38" s="115"/>
      <c r="O38" s="115"/>
      <c r="P38" s="115"/>
      <c r="Q38" s="115"/>
      <c r="R38" s="115"/>
      <c r="S38" s="7"/>
      <c r="T38" s="130" t="s">
        <v>78</v>
      </c>
    </row>
    <row r="39" spans="1:20" ht="15" customHeight="1" x14ac:dyDescent="0.2">
      <c r="A39" s="30">
        <v>39</v>
      </c>
      <c r="B39" s="33"/>
      <c r="C39" s="52"/>
      <c r="D39" s="52"/>
      <c r="E39" s="81"/>
      <c r="F39" s="113" t="s">
        <v>56</v>
      </c>
      <c r="G39" s="81"/>
      <c r="H39" s="118">
        <f t="shared" ref="H39:M39" si="9">H150</f>
        <v>0</v>
      </c>
      <c r="I39" s="118">
        <f t="shared" si="9"/>
        <v>0</v>
      </c>
      <c r="J39" s="118">
        <f t="shared" si="9"/>
        <v>0</v>
      </c>
      <c r="K39" s="118">
        <f t="shared" si="9"/>
        <v>0</v>
      </c>
      <c r="L39" s="118">
        <f t="shared" si="9"/>
        <v>0</v>
      </c>
      <c r="M39" s="118">
        <f t="shared" si="9"/>
        <v>0</v>
      </c>
      <c r="N39" s="115"/>
      <c r="O39" s="115"/>
      <c r="P39" s="115"/>
      <c r="Q39" s="115"/>
      <c r="R39" s="115"/>
      <c r="S39" s="7"/>
      <c r="T39" s="130" t="s">
        <v>79</v>
      </c>
    </row>
    <row r="40" spans="1:20" ht="15" customHeight="1" thickBot="1" x14ac:dyDescent="0.25">
      <c r="A40" s="30">
        <v>40</v>
      </c>
      <c r="B40" s="33"/>
      <c r="C40" s="52"/>
      <c r="D40" s="52"/>
      <c r="E40" s="81"/>
      <c r="F40" s="113" t="s">
        <v>57</v>
      </c>
      <c r="G40" s="81"/>
      <c r="H40" s="118">
        <f t="shared" ref="H40:M40" si="10">H164</f>
        <v>0</v>
      </c>
      <c r="I40" s="118">
        <f t="shared" si="10"/>
        <v>0</v>
      </c>
      <c r="J40" s="118">
        <f t="shared" si="10"/>
        <v>0</v>
      </c>
      <c r="K40" s="118">
        <f t="shared" si="10"/>
        <v>0</v>
      </c>
      <c r="L40" s="118">
        <f t="shared" si="10"/>
        <v>0</v>
      </c>
      <c r="M40" s="118">
        <f t="shared" si="10"/>
        <v>0</v>
      </c>
      <c r="N40" s="115"/>
      <c r="O40" s="115"/>
      <c r="P40" s="115"/>
      <c r="Q40" s="115"/>
      <c r="R40" s="115"/>
      <c r="S40" s="7"/>
      <c r="T40" s="130" t="s">
        <v>80</v>
      </c>
    </row>
    <row r="41" spans="1:20" ht="15" customHeight="1" thickBot="1" x14ac:dyDescent="0.25">
      <c r="A41" s="30">
        <v>41</v>
      </c>
      <c r="B41" s="33"/>
      <c r="C41" s="52"/>
      <c r="D41" s="52"/>
      <c r="E41" s="45"/>
      <c r="F41" s="45" t="s">
        <v>58</v>
      </c>
      <c r="G41" s="81"/>
      <c r="H41" s="116">
        <f>SUM(H38:H40)</f>
        <v>0</v>
      </c>
      <c r="I41" s="116">
        <f t="shared" ref="I41:R41" si="11">SUM(I38:I40)</f>
        <v>0</v>
      </c>
      <c r="J41" s="116">
        <f t="shared" si="11"/>
        <v>0</v>
      </c>
      <c r="K41" s="116">
        <f t="shared" si="11"/>
        <v>0</v>
      </c>
      <c r="L41" s="116">
        <f t="shared" si="11"/>
        <v>0</v>
      </c>
      <c r="M41" s="116">
        <f t="shared" si="11"/>
        <v>0</v>
      </c>
      <c r="N41" s="117">
        <f t="shared" si="11"/>
        <v>0</v>
      </c>
      <c r="O41" s="116">
        <f t="shared" si="11"/>
        <v>0</v>
      </c>
      <c r="P41" s="116">
        <f t="shared" si="11"/>
        <v>0</v>
      </c>
      <c r="Q41" s="116">
        <f t="shared" si="11"/>
        <v>0</v>
      </c>
      <c r="R41" s="116">
        <f t="shared" si="11"/>
        <v>0</v>
      </c>
      <c r="S41" s="7"/>
      <c r="T41" s="130"/>
    </row>
    <row r="42" spans="1:20" ht="15" customHeight="1" thickBot="1" x14ac:dyDescent="0.25">
      <c r="A42" s="30">
        <v>42</v>
      </c>
      <c r="B42" s="33"/>
      <c r="C42" s="52"/>
      <c r="D42" s="52"/>
      <c r="E42" s="45" t="s">
        <v>59</v>
      </c>
      <c r="F42" s="45"/>
      <c r="G42" s="81"/>
      <c r="H42" s="116">
        <f>H33+H34+H35+H36+H41</f>
        <v>0</v>
      </c>
      <c r="I42" s="116">
        <f t="shared" ref="I42:R42" si="12">I33+I34+I35+I36+I41</f>
        <v>0</v>
      </c>
      <c r="J42" s="116">
        <f t="shared" si="12"/>
        <v>0</v>
      </c>
      <c r="K42" s="116">
        <f t="shared" si="12"/>
        <v>0</v>
      </c>
      <c r="L42" s="116">
        <f t="shared" si="12"/>
        <v>0</v>
      </c>
      <c r="M42" s="116">
        <f t="shared" si="12"/>
        <v>0</v>
      </c>
      <c r="N42" s="117">
        <f t="shared" si="12"/>
        <v>0</v>
      </c>
      <c r="O42" s="116">
        <f t="shared" si="12"/>
        <v>0</v>
      </c>
      <c r="P42" s="116">
        <f t="shared" si="12"/>
        <v>0</v>
      </c>
      <c r="Q42" s="116">
        <f t="shared" si="12"/>
        <v>0</v>
      </c>
      <c r="R42" s="116">
        <f t="shared" si="12"/>
        <v>0</v>
      </c>
      <c r="S42" s="7"/>
      <c r="T42" s="130"/>
    </row>
    <row r="43" spans="1:20" ht="15" customHeight="1" thickBot="1" x14ac:dyDescent="0.25">
      <c r="A43" s="30">
        <v>43</v>
      </c>
      <c r="B43" s="33"/>
      <c r="C43" s="52"/>
      <c r="D43" s="52"/>
      <c r="E43" s="77"/>
      <c r="F43" s="52" t="s">
        <v>60</v>
      </c>
      <c r="G43" s="81"/>
      <c r="H43" s="118">
        <f t="shared" ref="H43:M43" si="13">H192</f>
        <v>0</v>
      </c>
      <c r="I43" s="118">
        <f t="shared" si="13"/>
        <v>0</v>
      </c>
      <c r="J43" s="118">
        <f t="shared" si="13"/>
        <v>0</v>
      </c>
      <c r="K43" s="118">
        <f t="shared" si="13"/>
        <v>0</v>
      </c>
      <c r="L43" s="118">
        <f t="shared" si="13"/>
        <v>0</v>
      </c>
      <c r="M43" s="118">
        <f t="shared" si="13"/>
        <v>0</v>
      </c>
      <c r="N43" s="115"/>
      <c r="O43" s="115"/>
      <c r="P43" s="115"/>
      <c r="Q43" s="115"/>
      <c r="R43" s="115"/>
      <c r="S43" s="7"/>
      <c r="T43" s="130" t="s">
        <v>81</v>
      </c>
    </row>
    <row r="44" spans="1:20" ht="15" customHeight="1" thickBot="1" x14ac:dyDescent="0.25">
      <c r="A44" s="30">
        <v>44</v>
      </c>
      <c r="B44" s="33"/>
      <c r="C44" s="52"/>
      <c r="D44" s="52"/>
      <c r="E44" s="77" t="s">
        <v>61</v>
      </c>
      <c r="F44" s="52"/>
      <c r="G44" s="49"/>
      <c r="H44" s="116">
        <f>H42+H43</f>
        <v>0</v>
      </c>
      <c r="I44" s="116">
        <f t="shared" ref="I44:R44" si="14">I42+I43</f>
        <v>0</v>
      </c>
      <c r="J44" s="116">
        <f t="shared" si="14"/>
        <v>0</v>
      </c>
      <c r="K44" s="116">
        <f t="shared" si="14"/>
        <v>0</v>
      </c>
      <c r="L44" s="116">
        <f t="shared" si="14"/>
        <v>0</v>
      </c>
      <c r="M44" s="116">
        <f t="shared" si="14"/>
        <v>0</v>
      </c>
      <c r="N44" s="117">
        <f t="shared" si="14"/>
        <v>0</v>
      </c>
      <c r="O44" s="116">
        <f t="shared" si="14"/>
        <v>0</v>
      </c>
      <c r="P44" s="116">
        <f t="shared" si="14"/>
        <v>0</v>
      </c>
      <c r="Q44" s="116">
        <f t="shared" si="14"/>
        <v>0</v>
      </c>
      <c r="R44" s="116">
        <f t="shared" si="14"/>
        <v>0</v>
      </c>
      <c r="S44" s="7"/>
      <c r="T44" s="130"/>
    </row>
    <row r="45" spans="1:20" s="3" customFormat="1" ht="15" customHeight="1" x14ac:dyDescent="0.2">
      <c r="A45" s="30">
        <v>45</v>
      </c>
      <c r="B45" s="33"/>
      <c r="C45" s="52"/>
      <c r="D45" s="76"/>
      <c r="E45" s="76"/>
      <c r="F45" s="52"/>
      <c r="G45" s="81"/>
      <c r="H45" s="50"/>
      <c r="I45" s="50"/>
      <c r="J45" s="49"/>
      <c r="K45" s="49"/>
      <c r="L45" s="49"/>
      <c r="M45" s="50"/>
      <c r="N45" s="49"/>
      <c r="O45" s="50"/>
      <c r="P45" s="50"/>
      <c r="Q45" s="49"/>
      <c r="R45" s="49"/>
      <c r="S45" s="7"/>
      <c r="T45" s="130"/>
    </row>
    <row r="46" spans="1:20" ht="15" customHeight="1" x14ac:dyDescent="0.25">
      <c r="A46" s="30">
        <v>46</v>
      </c>
      <c r="B46" s="33"/>
      <c r="C46" s="195"/>
      <c r="D46" s="195"/>
      <c r="E46" s="250" t="s">
        <v>82</v>
      </c>
      <c r="F46" s="86"/>
      <c r="G46" s="49"/>
      <c r="H46" s="49"/>
      <c r="I46" s="49"/>
      <c r="J46" s="49"/>
      <c r="K46" s="49"/>
      <c r="L46" s="49"/>
      <c r="M46" s="49"/>
      <c r="N46" s="49"/>
      <c r="O46" s="49"/>
      <c r="P46" s="49"/>
      <c r="Q46" s="49"/>
      <c r="R46" s="49"/>
      <c r="S46" s="7"/>
      <c r="T46" s="130"/>
    </row>
    <row r="47" spans="1:20" ht="15" customHeight="1" x14ac:dyDescent="0.2">
      <c r="A47" s="30">
        <v>48</v>
      </c>
      <c r="B47" s="33"/>
      <c r="C47" s="86"/>
      <c r="D47" s="86"/>
      <c r="E47" s="77"/>
      <c r="F47" s="86" t="s">
        <v>83</v>
      </c>
      <c r="G47" s="49"/>
      <c r="H47" s="115"/>
      <c r="I47" s="115"/>
      <c r="J47" s="115"/>
      <c r="K47" s="115"/>
      <c r="L47" s="115"/>
      <c r="M47" s="115"/>
      <c r="N47" s="115"/>
      <c r="O47" s="115"/>
      <c r="P47" s="115"/>
      <c r="Q47" s="115"/>
      <c r="R47" s="115"/>
      <c r="S47" s="7"/>
      <c r="T47" s="130"/>
    </row>
    <row r="48" spans="1:20" ht="15" customHeight="1" x14ac:dyDescent="0.2">
      <c r="A48" s="30">
        <v>49</v>
      </c>
      <c r="B48" s="33"/>
      <c r="C48" s="52"/>
      <c r="D48" s="52"/>
      <c r="E48" s="77"/>
      <c r="F48" s="52" t="s">
        <v>84</v>
      </c>
      <c r="G48" s="49"/>
      <c r="H48" s="115"/>
      <c r="I48" s="115"/>
      <c r="J48" s="115"/>
      <c r="K48" s="115"/>
      <c r="L48" s="115"/>
      <c r="M48" s="115"/>
      <c r="N48" s="115"/>
      <c r="O48" s="115"/>
      <c r="P48" s="115"/>
      <c r="Q48" s="115"/>
      <c r="R48" s="115"/>
      <c r="S48" s="7"/>
      <c r="T48" s="130"/>
    </row>
    <row r="49" spans="1:20" ht="15" customHeight="1" x14ac:dyDescent="0.2">
      <c r="A49" s="30">
        <v>50</v>
      </c>
      <c r="B49" s="33"/>
      <c r="C49" s="52"/>
      <c r="D49" s="52"/>
      <c r="E49" s="77"/>
      <c r="F49" s="52" t="s">
        <v>85</v>
      </c>
      <c r="G49" s="49"/>
      <c r="H49" s="115"/>
      <c r="I49" s="115"/>
      <c r="J49" s="115"/>
      <c r="K49" s="115"/>
      <c r="L49" s="115"/>
      <c r="M49" s="115"/>
      <c r="N49" s="115"/>
      <c r="O49" s="115"/>
      <c r="P49" s="115"/>
      <c r="Q49" s="115"/>
      <c r="R49" s="115"/>
      <c r="S49" s="7"/>
      <c r="T49" s="130"/>
    </row>
    <row r="50" spans="1:20" ht="14.25" customHeight="1" x14ac:dyDescent="0.2">
      <c r="A50" s="30">
        <v>52</v>
      </c>
      <c r="B50" s="33"/>
      <c r="C50" s="52"/>
      <c r="D50" s="52"/>
      <c r="E50" s="251"/>
      <c r="F50" s="175"/>
      <c r="G50" s="81"/>
      <c r="H50" s="81"/>
      <c r="I50" s="81"/>
      <c r="J50" s="81"/>
      <c r="K50" s="81"/>
      <c r="L50" s="81"/>
      <c r="M50" s="81"/>
      <c r="N50" s="81"/>
      <c r="O50" s="81"/>
      <c r="P50" s="81"/>
      <c r="Q50" s="81"/>
      <c r="R50" s="81"/>
      <c r="S50" s="81"/>
      <c r="T50" s="130"/>
    </row>
    <row r="51" spans="1:20" ht="34.5" customHeight="1" x14ac:dyDescent="0.2">
      <c r="A51" s="30">
        <v>53</v>
      </c>
      <c r="B51" s="33"/>
      <c r="C51" s="52"/>
      <c r="D51" s="52"/>
      <c r="E51" s="77"/>
      <c r="F51" s="52"/>
      <c r="G51" s="81"/>
      <c r="H51" s="21" t="s">
        <v>37</v>
      </c>
      <c r="I51" s="21" t="s">
        <v>38</v>
      </c>
      <c r="J51" s="21" t="s">
        <v>39</v>
      </c>
      <c r="K51" s="21" t="s">
        <v>40</v>
      </c>
      <c r="L51" s="21" t="s">
        <v>41</v>
      </c>
      <c r="M51" s="21" t="s">
        <v>42</v>
      </c>
      <c r="N51" s="21" t="s">
        <v>43</v>
      </c>
      <c r="O51" s="21" t="s">
        <v>44</v>
      </c>
      <c r="P51" s="21" t="s">
        <v>45</v>
      </c>
      <c r="Q51" s="21" t="s">
        <v>46</v>
      </c>
      <c r="R51" s="21" t="s">
        <v>47</v>
      </c>
      <c r="S51" s="7"/>
      <c r="T51" s="130"/>
    </row>
    <row r="52" spans="1:20" ht="15" customHeight="1" x14ac:dyDescent="0.2">
      <c r="A52" s="30">
        <v>54</v>
      </c>
      <c r="B52" s="33"/>
      <c r="C52" s="52"/>
      <c r="D52" s="52"/>
      <c r="E52" s="77"/>
      <c r="F52" s="52"/>
      <c r="G52" s="137" t="str">
        <f>IF(ISNUMBER(#REF!),"for year ended","")</f>
        <v/>
      </c>
      <c r="H52" s="91" t="str">
        <f>IF(ISNUMBER(#REF!),DATE(YEAR(#REF!),MONTH(#REF!),DAY(#REF!))-1,"")</f>
        <v/>
      </c>
      <c r="I52" s="91" t="str">
        <f>IF(ISNUMBER(#REF!),DATE(YEAR(#REF!)+1,MONTH(#REF!),DAY(#REF!))-1,"")</f>
        <v/>
      </c>
      <c r="J52" s="91" t="str">
        <f>IF(ISNUMBER(#REF!),DATE(YEAR(#REF!)+2,MONTH(#REF!),DAY(#REF!))-1,"")</f>
        <v/>
      </c>
      <c r="K52" s="91" t="str">
        <f>IF(ISNUMBER(#REF!),DATE(YEAR(#REF!)+3,MONTH(#REF!),DAY(#REF!))-1,"")</f>
        <v/>
      </c>
      <c r="L52" s="91" t="str">
        <f>IF(ISNUMBER(#REF!),DATE(YEAR(#REF!)+4,MONTH(#REF!),DAY(#REF!))-1,"")</f>
        <v/>
      </c>
      <c r="M52" s="91" t="str">
        <f>IF(ISNUMBER(#REF!),DATE(YEAR(#REF!)+5,MONTH(#REF!),DAY(#REF!))-1,"")</f>
        <v/>
      </c>
      <c r="N52" s="91" t="str">
        <f>IF(ISNUMBER(#REF!),DATE(YEAR(#REF!)+6,MONTH(#REF!),DAY(#REF!))-1,"")</f>
        <v/>
      </c>
      <c r="O52" s="91" t="str">
        <f>IF(ISNUMBER(#REF!),DATE(YEAR(#REF!)+7,MONTH(#REF!),DAY(#REF!))-1,"")</f>
        <v/>
      </c>
      <c r="P52" s="91" t="str">
        <f>IF(ISNUMBER(#REF!),DATE(YEAR(#REF!)+8,MONTH(#REF!),DAY(#REF!))-1,"")</f>
        <v/>
      </c>
      <c r="Q52" s="91" t="str">
        <f>IF(ISNUMBER(#REF!),DATE(YEAR(#REF!)+9,MONTH(#REF!),DAY(#REF!))-1,"")</f>
        <v/>
      </c>
      <c r="R52" s="91" t="str">
        <f>IF(ISNUMBER(#REF!),DATE(YEAR(#REF!)+10,MONTH(#REF!),DAY(#REF!))-1,"")</f>
        <v/>
      </c>
      <c r="S52" s="7"/>
      <c r="T52" s="130"/>
    </row>
    <row r="53" spans="1:20" ht="15" customHeight="1" x14ac:dyDescent="0.25">
      <c r="A53" s="30">
        <v>55</v>
      </c>
      <c r="B53" s="33"/>
      <c r="C53" s="52"/>
      <c r="D53" s="75" t="s">
        <v>86</v>
      </c>
      <c r="E53" s="49"/>
      <c r="F53" s="49"/>
      <c r="G53" s="49"/>
      <c r="H53" s="96" t="s">
        <v>87</v>
      </c>
      <c r="I53" s="49"/>
      <c r="J53" s="49"/>
      <c r="K53" s="49"/>
      <c r="L53" s="49"/>
      <c r="M53" s="49"/>
      <c r="N53" s="49"/>
      <c r="O53" s="49"/>
      <c r="P53" s="49"/>
      <c r="Q53" s="49"/>
      <c r="R53" s="97"/>
      <c r="S53" s="7"/>
      <c r="T53" s="131"/>
    </row>
    <row r="54" spans="1:20" ht="15" customHeight="1" x14ac:dyDescent="0.2">
      <c r="A54" s="30">
        <v>56</v>
      </c>
      <c r="B54" s="33"/>
      <c r="C54" s="52"/>
      <c r="D54" s="52"/>
      <c r="E54" s="50"/>
      <c r="F54" s="52" t="s">
        <v>70</v>
      </c>
      <c r="G54" s="50"/>
      <c r="H54" s="118">
        <f t="shared" ref="H54:R54" si="15">H10-H33</f>
        <v>0</v>
      </c>
      <c r="I54" s="118">
        <f t="shared" si="15"/>
        <v>0</v>
      </c>
      <c r="J54" s="118">
        <f t="shared" si="15"/>
        <v>0</v>
      </c>
      <c r="K54" s="118">
        <f t="shared" si="15"/>
        <v>0</v>
      </c>
      <c r="L54" s="118">
        <f t="shared" si="15"/>
        <v>0</v>
      </c>
      <c r="M54" s="118">
        <f t="shared" si="15"/>
        <v>0</v>
      </c>
      <c r="N54" s="119">
        <f t="shared" si="15"/>
        <v>0</v>
      </c>
      <c r="O54" s="118">
        <f t="shared" si="15"/>
        <v>0</v>
      </c>
      <c r="P54" s="118">
        <f t="shared" si="15"/>
        <v>0</v>
      </c>
      <c r="Q54" s="118">
        <f t="shared" si="15"/>
        <v>0</v>
      </c>
      <c r="R54" s="118">
        <f t="shared" si="15"/>
        <v>0</v>
      </c>
      <c r="S54" s="7"/>
      <c r="T54" s="130"/>
    </row>
    <row r="55" spans="1:20" s="4" customFormat="1" ht="15" customHeight="1" x14ac:dyDescent="0.2">
      <c r="A55" s="30">
        <v>57</v>
      </c>
      <c r="B55" s="33"/>
      <c r="C55" s="52"/>
      <c r="D55" s="52"/>
      <c r="E55" s="81"/>
      <c r="F55" s="52" t="s">
        <v>72</v>
      </c>
      <c r="G55" s="81"/>
      <c r="H55" s="118">
        <f t="shared" ref="H55:R55" si="16">H11-H34</f>
        <v>0</v>
      </c>
      <c r="I55" s="118">
        <f t="shared" si="16"/>
        <v>0</v>
      </c>
      <c r="J55" s="118">
        <f t="shared" si="16"/>
        <v>0</v>
      </c>
      <c r="K55" s="118">
        <f t="shared" si="16"/>
        <v>0</v>
      </c>
      <c r="L55" s="118">
        <f t="shared" si="16"/>
        <v>0</v>
      </c>
      <c r="M55" s="118">
        <f t="shared" si="16"/>
        <v>0</v>
      </c>
      <c r="N55" s="119">
        <f t="shared" si="16"/>
        <v>0</v>
      </c>
      <c r="O55" s="118">
        <f t="shared" si="16"/>
        <v>0</v>
      </c>
      <c r="P55" s="118">
        <f t="shared" si="16"/>
        <v>0</v>
      </c>
      <c r="Q55" s="118">
        <f t="shared" si="16"/>
        <v>0</v>
      </c>
      <c r="R55" s="118">
        <f t="shared" si="16"/>
        <v>0</v>
      </c>
      <c r="S55" s="7"/>
      <c r="T55" s="130"/>
    </row>
    <row r="56" spans="1:20" ht="15" customHeight="1" x14ac:dyDescent="0.2">
      <c r="A56" s="30">
        <v>58</v>
      </c>
      <c r="B56" s="33"/>
      <c r="C56" s="52"/>
      <c r="D56" s="52"/>
      <c r="E56" s="81"/>
      <c r="F56" s="52" t="s">
        <v>74</v>
      </c>
      <c r="G56" s="81"/>
      <c r="H56" s="118">
        <f t="shared" ref="H56:R56" si="17">H12-H35</f>
        <v>0</v>
      </c>
      <c r="I56" s="118">
        <f t="shared" si="17"/>
        <v>0</v>
      </c>
      <c r="J56" s="118">
        <f t="shared" si="17"/>
        <v>0</v>
      </c>
      <c r="K56" s="118">
        <f t="shared" si="17"/>
        <v>0</v>
      </c>
      <c r="L56" s="118">
        <f t="shared" si="17"/>
        <v>0</v>
      </c>
      <c r="M56" s="118">
        <f t="shared" si="17"/>
        <v>0</v>
      </c>
      <c r="N56" s="119">
        <f t="shared" si="17"/>
        <v>0</v>
      </c>
      <c r="O56" s="118">
        <f t="shared" si="17"/>
        <v>0</v>
      </c>
      <c r="P56" s="118">
        <f t="shared" si="17"/>
        <v>0</v>
      </c>
      <c r="Q56" s="118">
        <f t="shared" si="17"/>
        <v>0</v>
      </c>
      <c r="R56" s="118">
        <f t="shared" si="17"/>
        <v>0</v>
      </c>
      <c r="S56" s="7"/>
      <c r="T56" s="130"/>
    </row>
    <row r="57" spans="1:20" ht="15" customHeight="1" x14ac:dyDescent="0.2">
      <c r="A57" s="30">
        <v>59</v>
      </c>
      <c r="B57" s="33"/>
      <c r="C57" s="52"/>
      <c r="D57" s="52"/>
      <c r="E57" s="81"/>
      <c r="F57" s="52" t="s">
        <v>76</v>
      </c>
      <c r="G57" s="81"/>
      <c r="H57" s="118">
        <f t="shared" ref="H57:R57" si="18">H13-H36</f>
        <v>0</v>
      </c>
      <c r="I57" s="118">
        <f t="shared" si="18"/>
        <v>0</v>
      </c>
      <c r="J57" s="118">
        <f t="shared" si="18"/>
        <v>0</v>
      </c>
      <c r="K57" s="118">
        <f t="shared" si="18"/>
        <v>0</v>
      </c>
      <c r="L57" s="118">
        <f t="shared" si="18"/>
        <v>0</v>
      </c>
      <c r="M57" s="118">
        <f t="shared" si="18"/>
        <v>0</v>
      </c>
      <c r="N57" s="119">
        <f t="shared" si="18"/>
        <v>0</v>
      </c>
      <c r="O57" s="118">
        <f t="shared" si="18"/>
        <v>0</v>
      </c>
      <c r="P57" s="118">
        <f t="shared" si="18"/>
        <v>0</v>
      </c>
      <c r="Q57" s="118">
        <f t="shared" si="18"/>
        <v>0</v>
      </c>
      <c r="R57" s="118">
        <f t="shared" si="18"/>
        <v>0</v>
      </c>
      <c r="S57" s="7"/>
      <c r="T57" s="130"/>
    </row>
    <row r="58" spans="1:20" s="3" customFormat="1" ht="15" customHeight="1" x14ac:dyDescent="0.2">
      <c r="A58" s="30">
        <v>60</v>
      </c>
      <c r="B58" s="33"/>
      <c r="C58" s="52"/>
      <c r="D58" s="52"/>
      <c r="E58" s="81"/>
      <c r="F58" s="52" t="s">
        <v>54</v>
      </c>
      <c r="G58" s="81"/>
      <c r="H58" s="88"/>
      <c r="I58" s="88"/>
      <c r="J58" s="87"/>
      <c r="K58" s="87"/>
      <c r="L58" s="87"/>
      <c r="M58" s="88"/>
      <c r="N58" s="87"/>
      <c r="O58" s="88"/>
      <c r="P58" s="88"/>
      <c r="Q58" s="87"/>
      <c r="R58" s="87"/>
      <c r="S58" s="7"/>
      <c r="T58" s="130"/>
    </row>
    <row r="59" spans="1:20" ht="15" customHeight="1" x14ac:dyDescent="0.2">
      <c r="A59" s="30">
        <v>61</v>
      </c>
      <c r="B59" s="33"/>
      <c r="C59" s="52"/>
      <c r="D59" s="52"/>
      <c r="E59" s="81"/>
      <c r="F59" s="113" t="s">
        <v>55</v>
      </c>
      <c r="G59" s="81"/>
      <c r="H59" s="118">
        <f t="shared" ref="H59:R59" si="19">H15-H38</f>
        <v>0</v>
      </c>
      <c r="I59" s="118">
        <f t="shared" si="19"/>
        <v>0</v>
      </c>
      <c r="J59" s="118">
        <f t="shared" si="19"/>
        <v>0</v>
      </c>
      <c r="K59" s="118">
        <f t="shared" si="19"/>
        <v>0</v>
      </c>
      <c r="L59" s="118">
        <f t="shared" si="19"/>
        <v>0</v>
      </c>
      <c r="M59" s="118">
        <f t="shared" si="19"/>
        <v>0</v>
      </c>
      <c r="N59" s="119">
        <f t="shared" si="19"/>
        <v>0</v>
      </c>
      <c r="O59" s="118">
        <f t="shared" si="19"/>
        <v>0</v>
      </c>
      <c r="P59" s="118">
        <f t="shared" si="19"/>
        <v>0</v>
      </c>
      <c r="Q59" s="118">
        <f t="shared" si="19"/>
        <v>0</v>
      </c>
      <c r="R59" s="118">
        <f t="shared" si="19"/>
        <v>0</v>
      </c>
      <c r="S59" s="7"/>
      <c r="T59" s="130"/>
    </row>
    <row r="60" spans="1:20" ht="15" customHeight="1" x14ac:dyDescent="0.2">
      <c r="A60" s="30">
        <v>62</v>
      </c>
      <c r="B60" s="33"/>
      <c r="C60" s="52"/>
      <c r="D60" s="52"/>
      <c r="E60" s="81"/>
      <c r="F60" s="113" t="s">
        <v>56</v>
      </c>
      <c r="G60" s="81"/>
      <c r="H60" s="118">
        <f t="shared" ref="H60:R60" si="20">H16-H39</f>
        <v>0</v>
      </c>
      <c r="I60" s="118">
        <f t="shared" si="20"/>
        <v>0</v>
      </c>
      <c r="J60" s="118">
        <f t="shared" si="20"/>
        <v>0</v>
      </c>
      <c r="K60" s="118">
        <f t="shared" si="20"/>
        <v>0</v>
      </c>
      <c r="L60" s="118">
        <f t="shared" si="20"/>
        <v>0</v>
      </c>
      <c r="M60" s="118">
        <f t="shared" si="20"/>
        <v>0</v>
      </c>
      <c r="N60" s="119">
        <f t="shared" si="20"/>
        <v>0</v>
      </c>
      <c r="O60" s="118">
        <f t="shared" si="20"/>
        <v>0</v>
      </c>
      <c r="P60" s="118">
        <f t="shared" si="20"/>
        <v>0</v>
      </c>
      <c r="Q60" s="118">
        <f t="shared" si="20"/>
        <v>0</v>
      </c>
      <c r="R60" s="118">
        <f t="shared" si="20"/>
        <v>0</v>
      </c>
      <c r="S60" s="7"/>
      <c r="T60" s="130"/>
    </row>
    <row r="61" spans="1:20" ht="15" customHeight="1" thickBot="1" x14ac:dyDescent="0.25">
      <c r="A61" s="30">
        <v>63</v>
      </c>
      <c r="B61" s="33"/>
      <c r="C61" s="52"/>
      <c r="D61" s="52"/>
      <c r="E61" s="81"/>
      <c r="F61" s="113" t="s">
        <v>57</v>
      </c>
      <c r="G61" s="81"/>
      <c r="H61" s="118">
        <f t="shared" ref="H61:R61" si="21">H17-H40</f>
        <v>0</v>
      </c>
      <c r="I61" s="118">
        <f t="shared" si="21"/>
        <v>0</v>
      </c>
      <c r="J61" s="118">
        <f t="shared" si="21"/>
        <v>0</v>
      </c>
      <c r="K61" s="118">
        <f t="shared" si="21"/>
        <v>0</v>
      </c>
      <c r="L61" s="118">
        <f t="shared" si="21"/>
        <v>0</v>
      </c>
      <c r="M61" s="118">
        <f t="shared" si="21"/>
        <v>0</v>
      </c>
      <c r="N61" s="120">
        <f t="shared" si="21"/>
        <v>0</v>
      </c>
      <c r="O61" s="118">
        <f t="shared" si="21"/>
        <v>0</v>
      </c>
      <c r="P61" s="118">
        <f t="shared" si="21"/>
        <v>0</v>
      </c>
      <c r="Q61" s="118">
        <f t="shared" si="21"/>
        <v>0</v>
      </c>
      <c r="R61" s="118">
        <f t="shared" si="21"/>
        <v>0</v>
      </c>
      <c r="S61" s="7"/>
      <c r="T61" s="130"/>
    </row>
    <row r="62" spans="1:20" ht="15" customHeight="1" thickBot="1" x14ac:dyDescent="0.25">
      <c r="A62" s="30">
        <v>64</v>
      </c>
      <c r="B62" s="33"/>
      <c r="C62" s="52"/>
      <c r="D62" s="52"/>
      <c r="E62" s="45"/>
      <c r="F62" s="45" t="s">
        <v>58</v>
      </c>
      <c r="G62" s="81"/>
      <c r="H62" s="116">
        <f t="shared" ref="H62:R62" si="22">H18-H41</f>
        <v>0</v>
      </c>
      <c r="I62" s="116">
        <f t="shared" si="22"/>
        <v>0</v>
      </c>
      <c r="J62" s="116">
        <f t="shared" si="22"/>
        <v>0</v>
      </c>
      <c r="K62" s="116">
        <f t="shared" si="22"/>
        <v>0</v>
      </c>
      <c r="L62" s="116">
        <f t="shared" si="22"/>
        <v>0</v>
      </c>
      <c r="M62" s="116">
        <f t="shared" si="22"/>
        <v>0</v>
      </c>
      <c r="N62" s="117">
        <f t="shared" si="22"/>
        <v>0</v>
      </c>
      <c r="O62" s="116">
        <f t="shared" si="22"/>
        <v>0</v>
      </c>
      <c r="P62" s="116">
        <f t="shared" si="22"/>
        <v>0</v>
      </c>
      <c r="Q62" s="116">
        <f t="shared" si="22"/>
        <v>0</v>
      </c>
      <c r="R62" s="116">
        <f t="shared" si="22"/>
        <v>0</v>
      </c>
      <c r="S62" s="7"/>
      <c r="T62" s="130"/>
    </row>
    <row r="63" spans="1:20" ht="15" customHeight="1" thickBot="1" x14ac:dyDescent="0.25">
      <c r="A63" s="30">
        <v>65</v>
      </c>
      <c r="B63" s="33"/>
      <c r="C63" s="52"/>
      <c r="D63" s="52"/>
      <c r="E63" s="45" t="s">
        <v>59</v>
      </c>
      <c r="F63" s="45"/>
      <c r="G63" s="81"/>
      <c r="H63" s="116">
        <f t="shared" ref="H63:R63" si="23">H19-H42</f>
        <v>0</v>
      </c>
      <c r="I63" s="116">
        <f t="shared" si="23"/>
        <v>0</v>
      </c>
      <c r="J63" s="116">
        <f t="shared" si="23"/>
        <v>0</v>
      </c>
      <c r="K63" s="116">
        <f t="shared" si="23"/>
        <v>0</v>
      </c>
      <c r="L63" s="116">
        <f t="shared" si="23"/>
        <v>0</v>
      </c>
      <c r="M63" s="116">
        <f t="shared" si="23"/>
        <v>0</v>
      </c>
      <c r="N63" s="117">
        <f t="shared" si="23"/>
        <v>0</v>
      </c>
      <c r="O63" s="116">
        <f t="shared" si="23"/>
        <v>0</v>
      </c>
      <c r="P63" s="116">
        <f t="shared" si="23"/>
        <v>0</v>
      </c>
      <c r="Q63" s="116">
        <f t="shared" si="23"/>
        <v>0</v>
      </c>
      <c r="R63" s="116">
        <f t="shared" si="23"/>
        <v>0</v>
      </c>
      <c r="S63" s="7"/>
      <c r="T63" s="130"/>
    </row>
    <row r="64" spans="1:20" ht="15" customHeight="1" thickBot="1" x14ac:dyDescent="0.25">
      <c r="A64" s="30">
        <v>66</v>
      </c>
      <c r="B64" s="33"/>
      <c r="C64" s="52"/>
      <c r="D64" s="52"/>
      <c r="E64" s="77"/>
      <c r="F64" s="52" t="s">
        <v>60</v>
      </c>
      <c r="G64" s="81"/>
      <c r="H64" s="118">
        <f t="shared" ref="H64:R64" si="24">H20-H43</f>
        <v>0</v>
      </c>
      <c r="I64" s="118">
        <f t="shared" si="24"/>
        <v>0</v>
      </c>
      <c r="J64" s="118">
        <f t="shared" si="24"/>
        <v>0</v>
      </c>
      <c r="K64" s="118">
        <f t="shared" si="24"/>
        <v>0</v>
      </c>
      <c r="L64" s="118">
        <f t="shared" si="24"/>
        <v>0</v>
      </c>
      <c r="M64" s="118">
        <f t="shared" si="24"/>
        <v>0</v>
      </c>
      <c r="N64" s="121">
        <f t="shared" si="24"/>
        <v>0</v>
      </c>
      <c r="O64" s="118">
        <f t="shared" si="24"/>
        <v>0</v>
      </c>
      <c r="P64" s="118">
        <f t="shared" si="24"/>
        <v>0</v>
      </c>
      <c r="Q64" s="118">
        <f t="shared" si="24"/>
        <v>0</v>
      </c>
      <c r="R64" s="118">
        <f t="shared" si="24"/>
        <v>0</v>
      </c>
      <c r="S64" s="7"/>
      <c r="T64" s="130"/>
    </row>
    <row r="65" spans="1:20" ht="15" customHeight="1" thickBot="1" x14ac:dyDescent="0.25">
      <c r="A65" s="30">
        <v>67</v>
      </c>
      <c r="B65" s="33"/>
      <c r="C65" s="52"/>
      <c r="D65" s="52"/>
      <c r="E65" s="77" t="s">
        <v>61</v>
      </c>
      <c r="F65" s="52"/>
      <c r="G65" s="49"/>
      <c r="H65" s="116">
        <f t="shared" ref="H65:R65" si="25">H21-H44</f>
        <v>0</v>
      </c>
      <c r="I65" s="116">
        <f t="shared" si="25"/>
        <v>0</v>
      </c>
      <c r="J65" s="116">
        <f t="shared" si="25"/>
        <v>0</v>
      </c>
      <c r="K65" s="116">
        <f t="shared" si="25"/>
        <v>0</v>
      </c>
      <c r="L65" s="116">
        <f t="shared" si="25"/>
        <v>0</v>
      </c>
      <c r="M65" s="116">
        <f t="shared" si="25"/>
        <v>0</v>
      </c>
      <c r="N65" s="117">
        <f t="shared" si="25"/>
        <v>0</v>
      </c>
      <c r="O65" s="116">
        <f t="shared" si="25"/>
        <v>0</v>
      </c>
      <c r="P65" s="116">
        <f t="shared" si="25"/>
        <v>0</v>
      </c>
      <c r="Q65" s="116">
        <f t="shared" si="25"/>
        <v>0</v>
      </c>
      <c r="R65" s="116">
        <f t="shared" si="25"/>
        <v>0</v>
      </c>
      <c r="S65" s="7"/>
      <c r="T65" s="130"/>
    </row>
    <row r="66" spans="1:20" ht="15" customHeight="1" x14ac:dyDescent="0.2">
      <c r="A66" s="30">
        <v>68</v>
      </c>
      <c r="B66" s="33"/>
      <c r="C66" s="52"/>
      <c r="D66" s="52"/>
      <c r="E66" s="77"/>
      <c r="F66" s="52"/>
      <c r="G66" s="49"/>
      <c r="H66" s="162"/>
      <c r="I66" s="163"/>
      <c r="J66" s="163"/>
      <c r="K66" s="163"/>
      <c r="L66" s="163"/>
      <c r="M66" s="163"/>
      <c r="N66" s="163"/>
      <c r="O66" s="163"/>
      <c r="P66" s="163"/>
      <c r="Q66" s="163"/>
      <c r="R66" s="163"/>
      <c r="S66" s="7"/>
      <c r="T66" s="130"/>
    </row>
    <row r="67" spans="1:20" ht="15" customHeight="1" x14ac:dyDescent="0.25">
      <c r="A67" s="30">
        <v>69</v>
      </c>
      <c r="B67" s="33"/>
      <c r="C67" s="52"/>
      <c r="D67" s="75" t="s">
        <v>88</v>
      </c>
      <c r="E67" s="77"/>
      <c r="F67" s="52"/>
      <c r="G67" s="49"/>
      <c r="H67" s="163"/>
      <c r="I67" s="163"/>
      <c r="J67" s="163"/>
      <c r="K67" s="163"/>
      <c r="L67" s="163"/>
      <c r="M67" s="163"/>
      <c r="N67" s="163"/>
      <c r="O67" s="163"/>
      <c r="P67" s="163"/>
      <c r="Q67" s="163"/>
      <c r="R67" s="163"/>
      <c r="S67" s="7"/>
      <c r="T67" s="130"/>
    </row>
    <row r="68" spans="1:20" ht="15" customHeight="1" x14ac:dyDescent="0.2">
      <c r="A68" s="30">
        <v>70</v>
      </c>
      <c r="B68" s="33"/>
      <c r="C68" s="52"/>
      <c r="D68" s="52"/>
      <c r="E68" s="77"/>
      <c r="F68" s="83" t="s">
        <v>597</v>
      </c>
      <c r="G68" s="49"/>
      <c r="H68" s="163"/>
      <c r="I68" s="163"/>
      <c r="J68" s="163"/>
      <c r="K68" s="163"/>
      <c r="L68" s="163"/>
      <c r="M68" s="163"/>
      <c r="N68" s="163"/>
      <c r="O68" s="163"/>
      <c r="P68" s="163"/>
      <c r="Q68" s="163"/>
      <c r="R68" s="163"/>
      <c r="S68" s="7"/>
      <c r="T68" s="130"/>
    </row>
    <row r="69" spans="1:20" ht="15" customHeight="1" x14ac:dyDescent="0.2">
      <c r="A69" s="30">
        <v>71</v>
      </c>
      <c r="B69" s="33"/>
      <c r="C69" s="52"/>
      <c r="D69" s="52"/>
      <c r="E69" s="77"/>
      <c r="F69" s="52"/>
      <c r="G69" s="49"/>
      <c r="H69" s="163"/>
      <c r="I69" s="163"/>
      <c r="J69" s="163"/>
      <c r="K69" s="163"/>
      <c r="L69" s="163"/>
      <c r="M69" s="163"/>
      <c r="N69" s="163"/>
      <c r="O69" s="163"/>
      <c r="P69" s="163"/>
      <c r="Q69" s="163"/>
      <c r="R69" s="163"/>
      <c r="S69" s="7"/>
      <c r="T69" s="130"/>
    </row>
    <row r="70" spans="1:20" x14ac:dyDescent="0.2">
      <c r="A70" s="30">
        <v>72</v>
      </c>
      <c r="B70" s="33"/>
      <c r="C70" s="52"/>
      <c r="D70" s="52"/>
      <c r="E70" s="49"/>
      <c r="F70" s="49"/>
      <c r="G70" s="49"/>
      <c r="H70" s="50"/>
      <c r="I70" s="49"/>
      <c r="J70" s="49"/>
      <c r="K70" s="49"/>
      <c r="L70" s="49"/>
      <c r="M70" s="49"/>
      <c r="N70" s="49"/>
      <c r="O70" s="49"/>
      <c r="P70" s="49"/>
      <c r="Q70" s="49"/>
      <c r="R70" s="82"/>
      <c r="S70" s="7"/>
      <c r="T70" s="131"/>
    </row>
    <row r="71" spans="1:20" ht="21" customHeight="1" x14ac:dyDescent="0.2">
      <c r="A71" s="30">
        <v>73</v>
      </c>
      <c r="B71" s="33"/>
      <c r="C71" s="49"/>
      <c r="D71" s="49"/>
      <c r="E71" s="49"/>
      <c r="F71" s="49"/>
      <c r="G71" s="49"/>
      <c r="H71" s="107" t="s">
        <v>37</v>
      </c>
      <c r="I71" s="21" t="s">
        <v>38</v>
      </c>
      <c r="J71" s="21" t="s">
        <v>39</v>
      </c>
      <c r="K71" s="21" t="s">
        <v>40</v>
      </c>
      <c r="L71" s="21" t="s">
        <v>41</v>
      </c>
      <c r="M71" s="21" t="s">
        <v>42</v>
      </c>
      <c r="N71" s="21"/>
      <c r="O71" s="21"/>
      <c r="P71" s="21"/>
      <c r="Q71" s="21"/>
      <c r="R71" s="21"/>
      <c r="S71" s="7"/>
      <c r="T71" s="130"/>
    </row>
    <row r="72" spans="1:20" ht="30" customHeight="1" x14ac:dyDescent="0.3">
      <c r="A72" s="30">
        <v>74</v>
      </c>
      <c r="B72" s="33"/>
      <c r="C72" s="71" t="s">
        <v>89</v>
      </c>
      <c r="D72" s="49"/>
      <c r="E72" s="49"/>
      <c r="F72" s="49"/>
      <c r="G72" s="138" t="str">
        <f>IF(ISNUMBER(#REF!),"for year ended","")</f>
        <v/>
      </c>
      <c r="H72" s="105" t="str">
        <f>IF(ISNUMBER(#REF!),DATE(YEAR(#REF!),MONTH(#REF!),DAY(#REF!))-1,"")</f>
        <v/>
      </c>
      <c r="I72" s="105" t="str">
        <f>IF(ISNUMBER(#REF!),DATE(YEAR(#REF!)+1,MONTH(#REF!),DAY(#REF!))-1,"")</f>
        <v/>
      </c>
      <c r="J72" s="105" t="str">
        <f>IF(ISNUMBER(#REF!),DATE(YEAR(#REF!)+2,MONTH(#REF!),DAY(#REF!))-1,"")</f>
        <v/>
      </c>
      <c r="K72" s="105" t="str">
        <f>IF(ISNUMBER(#REF!),DATE(YEAR(#REF!)+3,MONTH(#REF!),DAY(#REF!))-1,"")</f>
        <v/>
      </c>
      <c r="L72" s="105" t="str">
        <f>IF(ISNUMBER(#REF!),DATE(YEAR(#REF!)+4,MONTH(#REF!),DAY(#REF!))-1,"")</f>
        <v/>
      </c>
      <c r="M72" s="105" t="str">
        <f>IF(ISNUMBER(#REF!),DATE(YEAR(#REF!)+5,MONTH(#REF!),DAY(#REF!))-1,"")</f>
        <v/>
      </c>
      <c r="N72" s="84"/>
      <c r="O72" s="84"/>
      <c r="P72" s="84"/>
      <c r="Q72" s="84"/>
      <c r="R72" s="84"/>
      <c r="S72" s="7"/>
      <c r="T72" s="130"/>
    </row>
    <row r="73" spans="1:20" ht="15" customHeight="1" x14ac:dyDescent="0.2">
      <c r="A73" s="30">
        <v>75</v>
      </c>
      <c r="B73" s="33"/>
      <c r="C73" s="52"/>
      <c r="D73" s="52"/>
      <c r="E73" s="49"/>
      <c r="F73" s="83" t="s">
        <v>90</v>
      </c>
      <c r="G73" s="49"/>
      <c r="H73" s="99" t="s">
        <v>69</v>
      </c>
      <c r="I73" s="49"/>
      <c r="J73" s="49"/>
      <c r="K73" s="49"/>
      <c r="L73" s="49"/>
      <c r="M73" s="100"/>
      <c r="N73" s="49"/>
      <c r="O73" s="49"/>
      <c r="P73" s="49"/>
      <c r="Q73" s="49"/>
      <c r="R73" s="49"/>
      <c r="S73" s="7"/>
      <c r="T73" s="130"/>
    </row>
    <row r="74" spans="1:20" ht="15" customHeight="1" x14ac:dyDescent="0.2">
      <c r="A74" s="30">
        <v>76</v>
      </c>
      <c r="B74" s="33"/>
      <c r="C74" s="86"/>
      <c r="D74" s="86"/>
      <c r="E74" s="49"/>
      <c r="F74" s="127" t="s">
        <v>91</v>
      </c>
      <c r="G74" s="49"/>
      <c r="H74" s="115"/>
      <c r="I74" s="115"/>
      <c r="J74" s="115"/>
      <c r="K74" s="115"/>
      <c r="L74" s="115"/>
      <c r="M74" s="115"/>
      <c r="N74" s="49"/>
      <c r="O74" s="49"/>
      <c r="P74" s="49"/>
      <c r="Q74" s="49"/>
      <c r="R74" s="49"/>
      <c r="S74" s="7"/>
      <c r="T74" s="130"/>
    </row>
    <row r="75" spans="1:20" ht="15" customHeight="1" x14ac:dyDescent="0.2">
      <c r="A75" s="30">
        <v>77</v>
      </c>
      <c r="B75" s="33"/>
      <c r="C75" s="86"/>
      <c r="D75" s="86"/>
      <c r="E75" s="49"/>
      <c r="F75" s="127" t="s">
        <v>91</v>
      </c>
      <c r="G75" s="49"/>
      <c r="H75" s="115"/>
      <c r="I75" s="115"/>
      <c r="J75" s="115"/>
      <c r="K75" s="115"/>
      <c r="L75" s="115"/>
      <c r="M75" s="115"/>
      <c r="N75" s="49"/>
      <c r="O75" s="49"/>
      <c r="P75" s="49"/>
      <c r="Q75" s="49"/>
      <c r="R75" s="49"/>
      <c r="S75" s="7"/>
      <c r="T75" s="130"/>
    </row>
    <row r="76" spans="1:20" ht="15" customHeight="1" x14ac:dyDescent="0.2">
      <c r="A76" s="30">
        <v>78</v>
      </c>
      <c r="B76" s="33"/>
      <c r="C76" s="86"/>
      <c r="D76" s="86"/>
      <c r="E76" s="49"/>
      <c r="F76" s="127" t="s">
        <v>91</v>
      </c>
      <c r="G76" s="49"/>
      <c r="H76" s="115"/>
      <c r="I76" s="115"/>
      <c r="J76" s="115"/>
      <c r="K76" s="115"/>
      <c r="L76" s="115"/>
      <c r="M76" s="115"/>
      <c r="N76" s="49"/>
      <c r="O76" s="49"/>
      <c r="P76" s="49"/>
      <c r="Q76" s="49"/>
      <c r="R76" s="49"/>
      <c r="S76" s="7"/>
      <c r="T76" s="130"/>
    </row>
    <row r="77" spans="1:20" ht="15" customHeight="1" x14ac:dyDescent="0.2">
      <c r="A77" s="30">
        <v>79</v>
      </c>
      <c r="B77" s="33"/>
      <c r="C77" s="86"/>
      <c r="D77" s="86"/>
      <c r="E77" s="49"/>
      <c r="F77" s="127" t="s">
        <v>91</v>
      </c>
      <c r="G77" s="49"/>
      <c r="H77" s="115"/>
      <c r="I77" s="115"/>
      <c r="J77" s="115"/>
      <c r="K77" s="115"/>
      <c r="L77" s="115"/>
      <c r="M77" s="115"/>
      <c r="N77" s="49"/>
      <c r="O77" s="49"/>
      <c r="P77" s="49"/>
      <c r="Q77" s="49"/>
      <c r="R77" s="49"/>
      <c r="S77" s="7"/>
      <c r="T77" s="130"/>
    </row>
    <row r="78" spans="1:20" ht="15" customHeight="1" x14ac:dyDescent="0.2">
      <c r="A78" s="30">
        <v>80</v>
      </c>
      <c r="B78" s="33"/>
      <c r="C78" s="86"/>
      <c r="D78" s="86"/>
      <c r="E78" s="49"/>
      <c r="F78" s="127" t="s">
        <v>91</v>
      </c>
      <c r="G78" s="49"/>
      <c r="H78" s="115"/>
      <c r="I78" s="115"/>
      <c r="J78" s="115"/>
      <c r="K78" s="115"/>
      <c r="L78" s="115"/>
      <c r="M78" s="115"/>
      <c r="N78" s="49"/>
      <c r="O78" s="49" t="s">
        <v>92</v>
      </c>
      <c r="P78" s="49"/>
      <c r="Q78" s="49"/>
      <c r="R78" s="49"/>
      <c r="S78" s="7"/>
      <c r="T78" s="130"/>
    </row>
    <row r="79" spans="1:20" s="6" customFormat="1" ht="15" customHeight="1" thickBot="1" x14ac:dyDescent="0.25">
      <c r="A79" s="30">
        <v>81</v>
      </c>
      <c r="B79" s="33"/>
      <c r="C79" s="52"/>
      <c r="D79" s="52"/>
      <c r="E79" s="81"/>
      <c r="F79" s="68" t="s">
        <v>93</v>
      </c>
      <c r="G79" s="81"/>
      <c r="H79" s="88"/>
      <c r="I79" s="88"/>
      <c r="J79" s="87"/>
      <c r="K79" s="87"/>
      <c r="L79" s="87"/>
      <c r="M79" s="88"/>
      <c r="N79" s="49"/>
      <c r="O79" s="50"/>
      <c r="P79" s="50"/>
      <c r="Q79" s="49"/>
      <c r="R79" s="49"/>
      <c r="S79" s="7"/>
      <c r="T79" s="130"/>
    </row>
    <row r="80" spans="1:20" ht="15" customHeight="1" thickBot="1" x14ac:dyDescent="0.25">
      <c r="A80" s="30">
        <v>82</v>
      </c>
      <c r="B80" s="33"/>
      <c r="C80" s="52"/>
      <c r="D80" s="52"/>
      <c r="E80" s="77" t="s">
        <v>94</v>
      </c>
      <c r="F80" s="77"/>
      <c r="G80" s="49"/>
      <c r="H80" s="116">
        <f t="shared" ref="H80:M80" si="26">SUM(H74:H78)</f>
        <v>0</v>
      </c>
      <c r="I80" s="116">
        <f t="shared" si="26"/>
        <v>0</v>
      </c>
      <c r="J80" s="116">
        <f t="shared" si="26"/>
        <v>0</v>
      </c>
      <c r="K80" s="116">
        <f t="shared" si="26"/>
        <v>0</v>
      </c>
      <c r="L80" s="116">
        <f t="shared" si="26"/>
        <v>0</v>
      </c>
      <c r="M80" s="116">
        <f t="shared" si="26"/>
        <v>0</v>
      </c>
      <c r="N80" s="49"/>
      <c r="O80" s="49"/>
      <c r="P80" s="49"/>
      <c r="Q80" s="49"/>
      <c r="R80" s="49"/>
      <c r="S80" s="7"/>
      <c r="T80" s="130" t="s">
        <v>95</v>
      </c>
    </row>
    <row r="81" spans="1:20" ht="15" customHeight="1" thickBot="1" x14ac:dyDescent="0.25">
      <c r="A81" s="30">
        <v>83</v>
      </c>
      <c r="B81" s="33"/>
      <c r="C81" s="52"/>
      <c r="D81" s="79" t="s">
        <v>64</v>
      </c>
      <c r="E81" s="49"/>
      <c r="F81" s="52" t="s">
        <v>96</v>
      </c>
      <c r="G81" s="49"/>
      <c r="H81" s="115"/>
      <c r="I81" s="115"/>
      <c r="J81" s="115"/>
      <c r="K81" s="115"/>
      <c r="L81" s="115"/>
      <c r="M81" s="115"/>
      <c r="N81" s="49"/>
      <c r="O81" s="49"/>
      <c r="P81" s="49"/>
      <c r="Q81" s="49"/>
      <c r="R81" s="49"/>
      <c r="S81" s="7"/>
      <c r="T81" s="130"/>
    </row>
    <row r="82" spans="1:20" ht="15" customHeight="1" thickBot="1" x14ac:dyDescent="0.25">
      <c r="A82" s="30">
        <v>84</v>
      </c>
      <c r="B82" s="33"/>
      <c r="C82" s="52"/>
      <c r="D82" s="52"/>
      <c r="E82" s="77" t="s">
        <v>97</v>
      </c>
      <c r="F82" s="77"/>
      <c r="G82" s="49"/>
      <c r="H82" s="116">
        <f t="shared" ref="H82:M82" si="27">H80-H81</f>
        <v>0</v>
      </c>
      <c r="I82" s="116">
        <f t="shared" si="27"/>
        <v>0</v>
      </c>
      <c r="J82" s="116">
        <f t="shared" si="27"/>
        <v>0</v>
      </c>
      <c r="K82" s="116">
        <f t="shared" si="27"/>
        <v>0</v>
      </c>
      <c r="L82" s="116">
        <f t="shared" si="27"/>
        <v>0</v>
      </c>
      <c r="M82" s="116">
        <f t="shared" si="27"/>
        <v>0</v>
      </c>
      <c r="N82" s="49"/>
      <c r="O82" s="49"/>
      <c r="P82" s="49"/>
      <c r="Q82" s="49"/>
      <c r="R82" s="49"/>
      <c r="S82" s="7"/>
      <c r="T82" s="130"/>
    </row>
    <row r="83" spans="1:20" ht="30" customHeight="1" x14ac:dyDescent="0.3">
      <c r="A83" s="30">
        <v>85</v>
      </c>
      <c r="B83" s="33"/>
      <c r="C83" s="71" t="s">
        <v>98</v>
      </c>
      <c r="D83" s="49"/>
      <c r="E83" s="49"/>
      <c r="F83" s="49"/>
      <c r="G83" s="49"/>
      <c r="H83" s="84"/>
      <c r="I83" s="84"/>
      <c r="J83" s="84"/>
      <c r="K83" s="84"/>
      <c r="L83" s="84"/>
      <c r="M83" s="84"/>
      <c r="N83" s="84"/>
      <c r="O83" s="84"/>
      <c r="P83" s="84"/>
      <c r="Q83" s="84"/>
      <c r="R83" s="84"/>
      <c r="S83" s="7"/>
      <c r="T83" s="130"/>
    </row>
    <row r="84" spans="1:20" ht="15" customHeight="1" x14ac:dyDescent="0.2">
      <c r="A84" s="30">
        <v>86</v>
      </c>
      <c r="B84" s="33"/>
      <c r="C84" s="52"/>
      <c r="D84" s="52"/>
      <c r="E84" s="49"/>
      <c r="F84" s="52" t="s">
        <v>99</v>
      </c>
      <c r="G84" s="49"/>
      <c r="H84" s="115"/>
      <c r="I84" s="115"/>
      <c r="J84" s="115"/>
      <c r="K84" s="115"/>
      <c r="L84" s="115"/>
      <c r="M84" s="115"/>
      <c r="N84" s="49"/>
      <c r="O84" s="49"/>
      <c r="P84" s="49"/>
      <c r="Q84" s="49"/>
      <c r="R84" s="49"/>
      <c r="S84" s="7"/>
      <c r="T84" s="130"/>
    </row>
    <row r="85" spans="1:20" ht="15" customHeight="1" x14ac:dyDescent="0.2">
      <c r="A85" s="30">
        <v>87</v>
      </c>
      <c r="B85" s="33"/>
      <c r="C85" s="52"/>
      <c r="D85" s="52"/>
      <c r="E85" s="49"/>
      <c r="F85" s="52" t="s">
        <v>100</v>
      </c>
      <c r="G85" s="49"/>
      <c r="H85" s="115"/>
      <c r="I85" s="115"/>
      <c r="J85" s="115"/>
      <c r="K85" s="115"/>
      <c r="L85" s="115"/>
      <c r="M85" s="115"/>
      <c r="N85" s="49"/>
      <c r="O85" s="49"/>
      <c r="P85" s="49"/>
      <c r="Q85" s="49"/>
      <c r="R85" s="49"/>
      <c r="S85" s="7"/>
      <c r="T85" s="130"/>
    </row>
    <row r="86" spans="1:20" ht="15" customHeight="1" x14ac:dyDescent="0.2">
      <c r="A86" s="30">
        <v>88</v>
      </c>
      <c r="B86" s="33"/>
      <c r="C86" s="52"/>
      <c r="D86" s="52"/>
      <c r="E86" s="49"/>
      <c r="F86" s="52" t="s">
        <v>101</v>
      </c>
      <c r="G86" s="49"/>
      <c r="H86" s="115"/>
      <c r="I86" s="115"/>
      <c r="J86" s="115"/>
      <c r="K86" s="115"/>
      <c r="L86" s="115"/>
      <c r="M86" s="115"/>
      <c r="N86" s="49"/>
      <c r="O86" s="49"/>
      <c r="P86" s="49"/>
      <c r="Q86" s="49"/>
      <c r="R86" s="49"/>
      <c r="S86" s="7"/>
      <c r="T86" s="130"/>
    </row>
    <row r="87" spans="1:20" ht="15" customHeight="1" x14ac:dyDescent="0.2">
      <c r="A87" s="30">
        <v>89</v>
      </c>
      <c r="B87" s="33"/>
      <c r="C87" s="52"/>
      <c r="D87" s="52"/>
      <c r="E87" s="49"/>
      <c r="F87" s="52" t="s">
        <v>102</v>
      </c>
      <c r="G87" s="49"/>
      <c r="H87" s="115"/>
      <c r="I87" s="115"/>
      <c r="J87" s="115"/>
      <c r="K87" s="115"/>
      <c r="L87" s="115"/>
      <c r="M87" s="115"/>
      <c r="N87" s="49"/>
      <c r="O87" s="49"/>
      <c r="P87" s="49"/>
      <c r="Q87" s="49"/>
      <c r="R87" s="49"/>
      <c r="S87" s="7"/>
      <c r="T87" s="130"/>
    </row>
    <row r="88" spans="1:20" ht="15" customHeight="1" x14ac:dyDescent="0.2">
      <c r="A88" s="30">
        <v>90</v>
      </c>
      <c r="B88" s="33"/>
      <c r="C88" s="52"/>
      <c r="D88" s="52"/>
      <c r="E88" s="49"/>
      <c r="F88" s="52" t="s">
        <v>103</v>
      </c>
      <c r="G88" s="49"/>
      <c r="H88" s="115"/>
      <c r="I88" s="115"/>
      <c r="J88" s="115"/>
      <c r="K88" s="115"/>
      <c r="L88" s="115"/>
      <c r="M88" s="115"/>
      <c r="N88" s="49"/>
      <c r="O88" s="49"/>
      <c r="P88" s="49"/>
      <c r="Q88" s="49"/>
      <c r="R88" s="49"/>
      <c r="S88" s="7"/>
      <c r="T88" s="130"/>
    </row>
    <row r="89" spans="1:20" ht="15" customHeight="1" x14ac:dyDescent="0.2">
      <c r="A89" s="30">
        <v>91</v>
      </c>
      <c r="B89" s="33"/>
      <c r="C89" s="52"/>
      <c r="D89" s="52"/>
      <c r="E89" s="49"/>
      <c r="F89" s="52" t="s">
        <v>104</v>
      </c>
      <c r="G89" s="49"/>
      <c r="H89" s="115"/>
      <c r="I89" s="115"/>
      <c r="J89" s="115"/>
      <c r="K89" s="115"/>
      <c r="L89" s="115"/>
      <c r="M89" s="115"/>
      <c r="N89" s="49"/>
      <c r="O89" s="49"/>
      <c r="P89" s="49"/>
      <c r="Q89" s="49"/>
      <c r="R89" s="49"/>
      <c r="S89" s="7"/>
      <c r="T89" s="130"/>
    </row>
    <row r="90" spans="1:20" ht="15" customHeight="1" thickBot="1" x14ac:dyDescent="0.25">
      <c r="A90" s="30">
        <v>92</v>
      </c>
      <c r="B90" s="33"/>
      <c r="C90" s="52"/>
      <c r="D90" s="52"/>
      <c r="E90" s="49"/>
      <c r="F90" s="52" t="s">
        <v>105</v>
      </c>
      <c r="G90" s="49"/>
      <c r="H90" s="115"/>
      <c r="I90" s="115"/>
      <c r="J90" s="115"/>
      <c r="K90" s="115"/>
      <c r="L90" s="115"/>
      <c r="M90" s="115"/>
      <c r="N90" s="49"/>
      <c r="O90" s="49"/>
      <c r="P90" s="49"/>
      <c r="Q90" s="49"/>
      <c r="R90" s="49"/>
      <c r="S90" s="7"/>
      <c r="T90" s="130"/>
    </row>
    <row r="91" spans="1:20" ht="15" customHeight="1" thickBot="1" x14ac:dyDescent="0.25">
      <c r="A91" s="30">
        <v>93</v>
      </c>
      <c r="B91" s="33"/>
      <c r="C91" s="52"/>
      <c r="D91" s="52"/>
      <c r="E91" s="77" t="s">
        <v>106</v>
      </c>
      <c r="F91" s="52"/>
      <c r="G91" s="49"/>
      <c r="H91" s="116">
        <f t="shared" ref="H91:M91" si="28">SUM(H84:H90)</f>
        <v>0</v>
      </c>
      <c r="I91" s="116">
        <f t="shared" si="28"/>
        <v>0</v>
      </c>
      <c r="J91" s="116">
        <f t="shared" si="28"/>
        <v>0</v>
      </c>
      <c r="K91" s="116">
        <f t="shared" si="28"/>
        <v>0</v>
      </c>
      <c r="L91" s="116">
        <f t="shared" si="28"/>
        <v>0</v>
      </c>
      <c r="M91" s="116">
        <f t="shared" si="28"/>
        <v>0</v>
      </c>
      <c r="N91" s="49"/>
      <c r="O91" s="49"/>
      <c r="P91" s="49"/>
      <c r="Q91" s="49"/>
      <c r="R91" s="49"/>
      <c r="S91" s="7"/>
      <c r="T91" s="130" t="s">
        <v>107</v>
      </c>
    </row>
    <row r="92" spans="1:20" ht="15" customHeight="1" thickBot="1" x14ac:dyDescent="0.25">
      <c r="A92" s="30">
        <v>94</v>
      </c>
      <c r="B92" s="33"/>
      <c r="C92" s="52"/>
      <c r="D92" s="79" t="s">
        <v>64</v>
      </c>
      <c r="E92" s="49"/>
      <c r="F92" s="52" t="s">
        <v>108</v>
      </c>
      <c r="G92" s="49"/>
      <c r="H92" s="115"/>
      <c r="I92" s="115"/>
      <c r="J92" s="115"/>
      <c r="K92" s="115"/>
      <c r="L92" s="115"/>
      <c r="M92" s="115"/>
      <c r="N92" s="49"/>
      <c r="O92" s="49"/>
      <c r="P92" s="49"/>
      <c r="Q92" s="49"/>
      <c r="R92" s="49"/>
      <c r="S92" s="7"/>
      <c r="T92" s="130"/>
    </row>
    <row r="93" spans="1:20" ht="15" customHeight="1" thickBot="1" x14ac:dyDescent="0.25">
      <c r="A93" s="30">
        <v>95</v>
      </c>
      <c r="B93" s="33"/>
      <c r="C93" s="52"/>
      <c r="D93" s="52"/>
      <c r="E93" s="77" t="s">
        <v>109</v>
      </c>
      <c r="F93" s="77"/>
      <c r="G93" s="49"/>
      <c r="H93" s="116">
        <f t="shared" ref="H93:M93" si="29">H91-H92</f>
        <v>0</v>
      </c>
      <c r="I93" s="116">
        <f t="shared" si="29"/>
        <v>0</v>
      </c>
      <c r="J93" s="116">
        <f t="shared" si="29"/>
        <v>0</v>
      </c>
      <c r="K93" s="116">
        <f t="shared" si="29"/>
        <v>0</v>
      </c>
      <c r="L93" s="116">
        <f t="shared" si="29"/>
        <v>0</v>
      </c>
      <c r="M93" s="116">
        <f t="shared" si="29"/>
        <v>0</v>
      </c>
      <c r="N93" s="49"/>
      <c r="O93" s="49"/>
      <c r="P93" s="49"/>
      <c r="Q93" s="49"/>
      <c r="R93" s="49"/>
      <c r="S93" s="7"/>
      <c r="T93" s="130"/>
    </row>
    <row r="94" spans="1:20" ht="15" customHeight="1" x14ac:dyDescent="0.2">
      <c r="A94" s="30">
        <v>96</v>
      </c>
      <c r="B94" s="33"/>
      <c r="C94" s="52"/>
      <c r="D94" s="52"/>
      <c r="E94" s="77"/>
      <c r="F94" s="77"/>
      <c r="G94" s="49"/>
      <c r="H94" s="94"/>
      <c r="I94" s="94"/>
      <c r="J94" s="94"/>
      <c r="K94" s="94"/>
      <c r="L94" s="94"/>
      <c r="M94" s="94"/>
      <c r="N94" s="49"/>
      <c r="O94" s="49"/>
      <c r="P94" s="49"/>
      <c r="Q94" s="49"/>
      <c r="R94" s="49"/>
      <c r="S94" s="7"/>
      <c r="T94" s="130"/>
    </row>
    <row r="95" spans="1:20" ht="30" customHeight="1" x14ac:dyDescent="0.25">
      <c r="A95" s="30">
        <v>97</v>
      </c>
      <c r="B95" s="69"/>
      <c r="C95" s="49"/>
      <c r="D95" s="49"/>
      <c r="E95" s="49"/>
      <c r="F95" s="49"/>
      <c r="G95" s="84"/>
      <c r="H95" s="21" t="s">
        <v>37</v>
      </c>
      <c r="I95" s="21" t="s">
        <v>38</v>
      </c>
      <c r="J95" s="21" t="s">
        <v>39</v>
      </c>
      <c r="K95" s="21" t="s">
        <v>40</v>
      </c>
      <c r="L95" s="21" t="s">
        <v>41</v>
      </c>
      <c r="M95" s="21" t="s">
        <v>42</v>
      </c>
      <c r="N95" s="14"/>
      <c r="O95" s="49"/>
      <c r="P95" s="49"/>
      <c r="Q95" s="49"/>
      <c r="R95" s="49"/>
      <c r="S95" s="7"/>
      <c r="T95" s="130"/>
    </row>
    <row r="96" spans="1:20" ht="15" customHeight="1" x14ac:dyDescent="0.25">
      <c r="A96" s="30">
        <v>98</v>
      </c>
      <c r="B96" s="69"/>
      <c r="C96" s="49"/>
      <c r="D96" s="49"/>
      <c r="E96" s="49"/>
      <c r="F96" s="49"/>
      <c r="G96" s="137" t="str">
        <f>IF(ISNUMBER(#REF!),"for year ended","")</f>
        <v/>
      </c>
      <c r="H96" s="98" t="str">
        <f>IF(ISNUMBER(#REF!),DATE(YEAR(#REF!),MONTH(#REF!),DAY(#REF!))-1,"")</f>
        <v/>
      </c>
      <c r="I96" s="98" t="str">
        <f>IF(ISNUMBER(#REF!),DATE(YEAR(#REF!)+1,MONTH(#REF!),DAY(#REF!))-1,"")</f>
        <v/>
      </c>
      <c r="J96" s="98" t="str">
        <f>IF(ISNUMBER(#REF!),DATE(YEAR(#REF!)+2,MONTH(#REF!),DAY(#REF!))-1,"")</f>
        <v/>
      </c>
      <c r="K96" s="98" t="str">
        <f>IF(ISNUMBER(#REF!),DATE(YEAR(#REF!)+3,MONTH(#REF!),DAY(#REF!))-1,"")</f>
        <v/>
      </c>
      <c r="L96" s="98" t="str">
        <f>IF(ISNUMBER(#REF!),DATE(YEAR(#REF!)+4,MONTH(#REF!),DAY(#REF!))-1,"")</f>
        <v/>
      </c>
      <c r="M96" s="98" t="str">
        <f>IF(ISNUMBER(#REF!),DATE(YEAR(#REF!)+5,MONTH(#REF!),DAY(#REF!))-1,"")</f>
        <v/>
      </c>
      <c r="N96" s="14"/>
      <c r="O96" s="49"/>
      <c r="P96" s="49"/>
      <c r="Q96" s="49"/>
      <c r="R96" s="49"/>
      <c r="S96" s="7"/>
      <c r="T96" s="130"/>
    </row>
    <row r="97" spans="1:20" ht="30" customHeight="1" x14ac:dyDescent="0.3">
      <c r="A97" s="30">
        <v>99</v>
      </c>
      <c r="B97" s="33"/>
      <c r="C97" s="71" t="s">
        <v>110</v>
      </c>
      <c r="D97" s="49"/>
      <c r="E97" s="77"/>
      <c r="F97" s="49"/>
      <c r="G97" s="49"/>
      <c r="H97" s="92" t="s">
        <v>69</v>
      </c>
      <c r="I97" s="49"/>
      <c r="J97" s="49"/>
      <c r="K97" s="49"/>
      <c r="L97" s="49"/>
      <c r="M97" s="100"/>
      <c r="N97" s="14"/>
      <c r="O97" s="14"/>
      <c r="P97" s="14"/>
      <c r="Q97" s="14"/>
      <c r="R97" s="14"/>
      <c r="S97" s="7"/>
      <c r="T97" s="130"/>
    </row>
    <row r="98" spans="1:20" ht="15" customHeight="1" x14ac:dyDescent="0.2">
      <c r="A98" s="30">
        <v>100</v>
      </c>
      <c r="B98" s="33"/>
      <c r="C98" s="52"/>
      <c r="D98" s="52"/>
      <c r="E98" s="77"/>
      <c r="F98" s="52" t="s">
        <v>99</v>
      </c>
      <c r="G98" s="49"/>
      <c r="H98" s="115"/>
      <c r="I98" s="115"/>
      <c r="J98" s="115"/>
      <c r="K98" s="115"/>
      <c r="L98" s="115"/>
      <c r="M98" s="115"/>
      <c r="N98" s="49"/>
      <c r="O98" s="49"/>
      <c r="P98" s="49"/>
      <c r="Q98" s="49"/>
      <c r="R98" s="49"/>
      <c r="S98" s="7"/>
      <c r="T98" s="130"/>
    </row>
    <row r="99" spans="1:20" ht="15" customHeight="1" x14ac:dyDescent="0.2">
      <c r="A99" s="30">
        <v>101</v>
      </c>
      <c r="B99" s="33"/>
      <c r="C99" s="52"/>
      <c r="D99" s="52"/>
      <c r="E99" s="77"/>
      <c r="F99" s="52" t="s">
        <v>100</v>
      </c>
      <c r="G99" s="49"/>
      <c r="H99" s="115"/>
      <c r="I99" s="115"/>
      <c r="J99" s="115"/>
      <c r="K99" s="115"/>
      <c r="L99" s="115"/>
      <c r="M99" s="115"/>
      <c r="N99" s="49"/>
      <c r="O99" s="49"/>
      <c r="P99" s="49"/>
      <c r="Q99" s="49"/>
      <c r="R99" s="49"/>
      <c r="S99" s="7"/>
      <c r="T99" s="130"/>
    </row>
    <row r="100" spans="1:20" ht="15" customHeight="1" x14ac:dyDescent="0.2">
      <c r="A100" s="30">
        <v>102</v>
      </c>
      <c r="B100" s="33"/>
      <c r="C100" s="52"/>
      <c r="D100" s="52"/>
      <c r="E100" s="77"/>
      <c r="F100" s="52" t="s">
        <v>101</v>
      </c>
      <c r="G100" s="49"/>
      <c r="H100" s="115"/>
      <c r="I100" s="115"/>
      <c r="J100" s="115"/>
      <c r="K100" s="115"/>
      <c r="L100" s="115"/>
      <c r="M100" s="115"/>
      <c r="N100" s="49"/>
      <c r="O100" s="49"/>
      <c r="P100" s="49"/>
      <c r="Q100" s="49"/>
      <c r="R100" s="49"/>
      <c r="S100" s="7"/>
      <c r="T100" s="130"/>
    </row>
    <row r="101" spans="1:20" ht="15" customHeight="1" x14ac:dyDescent="0.2">
      <c r="A101" s="30">
        <v>103</v>
      </c>
      <c r="B101" s="33"/>
      <c r="C101" s="52"/>
      <c r="D101" s="52"/>
      <c r="E101" s="77"/>
      <c r="F101" s="52" t="s">
        <v>102</v>
      </c>
      <c r="G101" s="49"/>
      <c r="H101" s="115"/>
      <c r="I101" s="115"/>
      <c r="J101" s="115"/>
      <c r="K101" s="115"/>
      <c r="L101" s="115"/>
      <c r="M101" s="115"/>
      <c r="N101" s="49"/>
      <c r="O101" s="49"/>
      <c r="P101" s="49"/>
      <c r="Q101" s="49"/>
      <c r="R101" s="49"/>
      <c r="S101" s="7"/>
      <c r="T101" s="130"/>
    </row>
    <row r="102" spans="1:20" ht="15" customHeight="1" x14ac:dyDescent="0.2">
      <c r="A102" s="30">
        <v>104</v>
      </c>
      <c r="B102" s="33"/>
      <c r="C102" s="52"/>
      <c r="D102" s="52"/>
      <c r="E102" s="77"/>
      <c r="F102" s="52" t="s">
        <v>103</v>
      </c>
      <c r="G102" s="49"/>
      <c r="H102" s="115"/>
      <c r="I102" s="115"/>
      <c r="J102" s="115"/>
      <c r="K102" s="115"/>
      <c r="L102" s="115"/>
      <c r="M102" s="115"/>
      <c r="N102" s="49"/>
      <c r="O102" s="49"/>
      <c r="P102" s="49"/>
      <c r="Q102" s="49"/>
      <c r="R102" s="49"/>
      <c r="S102" s="7"/>
      <c r="T102" s="130"/>
    </row>
    <row r="103" spans="1:20" ht="15" customHeight="1" x14ac:dyDescent="0.2">
      <c r="A103" s="30">
        <v>105</v>
      </c>
      <c r="B103" s="33"/>
      <c r="C103" s="52"/>
      <c r="D103" s="52"/>
      <c r="E103" s="77"/>
      <c r="F103" s="52" t="s">
        <v>104</v>
      </c>
      <c r="G103" s="49"/>
      <c r="H103" s="115"/>
      <c r="I103" s="115"/>
      <c r="J103" s="115"/>
      <c r="K103" s="115"/>
      <c r="L103" s="115"/>
      <c r="M103" s="115"/>
      <c r="N103" s="49"/>
      <c r="O103" s="49"/>
      <c r="P103" s="49"/>
      <c r="Q103" s="49"/>
      <c r="R103" s="49"/>
      <c r="S103" s="7"/>
      <c r="T103" s="130"/>
    </row>
    <row r="104" spans="1:20" ht="15" customHeight="1" thickBot="1" x14ac:dyDescent="0.25">
      <c r="A104" s="30">
        <v>106</v>
      </c>
      <c r="B104" s="33"/>
      <c r="C104" s="52"/>
      <c r="D104" s="52"/>
      <c r="E104" s="77"/>
      <c r="F104" s="52" t="s">
        <v>105</v>
      </c>
      <c r="G104" s="49"/>
      <c r="H104" s="115"/>
      <c r="I104" s="115"/>
      <c r="J104" s="115"/>
      <c r="K104" s="115"/>
      <c r="L104" s="115"/>
      <c r="M104" s="115"/>
      <c r="N104" s="49"/>
      <c r="O104" s="49"/>
      <c r="P104" s="49"/>
      <c r="Q104" s="49"/>
      <c r="R104" s="49"/>
      <c r="S104" s="7"/>
      <c r="T104" s="130"/>
    </row>
    <row r="105" spans="1:20" ht="15" customHeight="1" thickBot="1" x14ac:dyDescent="0.25">
      <c r="A105" s="30">
        <v>107</v>
      </c>
      <c r="B105" s="33"/>
      <c r="C105" s="52"/>
      <c r="D105" s="52"/>
      <c r="E105" s="77" t="s">
        <v>111</v>
      </c>
      <c r="F105" s="52"/>
      <c r="G105" s="49"/>
      <c r="H105" s="116">
        <f t="shared" ref="H105:M105" si="30">SUM(H98:H104)</f>
        <v>0</v>
      </c>
      <c r="I105" s="116">
        <f t="shared" si="30"/>
        <v>0</v>
      </c>
      <c r="J105" s="116">
        <f t="shared" si="30"/>
        <v>0</v>
      </c>
      <c r="K105" s="116">
        <f t="shared" si="30"/>
        <v>0</v>
      </c>
      <c r="L105" s="116">
        <f t="shared" si="30"/>
        <v>0</v>
      </c>
      <c r="M105" s="116">
        <f t="shared" si="30"/>
        <v>0</v>
      </c>
      <c r="N105" s="49"/>
      <c r="O105" s="49"/>
      <c r="P105" s="49"/>
      <c r="Q105" s="49"/>
      <c r="R105" s="49"/>
      <c r="S105" s="7"/>
      <c r="T105" s="130" t="s">
        <v>112</v>
      </c>
    </row>
    <row r="106" spans="1:20" ht="15" customHeight="1" thickBot="1" x14ac:dyDescent="0.25">
      <c r="A106" s="30">
        <v>108</v>
      </c>
      <c r="B106" s="33"/>
      <c r="C106" s="52"/>
      <c r="D106" s="79" t="s">
        <v>64</v>
      </c>
      <c r="E106" s="49"/>
      <c r="F106" s="52" t="s">
        <v>113</v>
      </c>
      <c r="G106" s="49"/>
      <c r="H106" s="115"/>
      <c r="I106" s="115"/>
      <c r="J106" s="115"/>
      <c r="K106" s="115"/>
      <c r="L106" s="115"/>
      <c r="M106" s="115"/>
      <c r="N106" s="49"/>
      <c r="O106" s="49"/>
      <c r="P106" s="49"/>
      <c r="Q106" s="49"/>
      <c r="R106" s="49"/>
      <c r="S106" s="7"/>
      <c r="T106" s="130"/>
    </row>
    <row r="107" spans="1:20" ht="15" customHeight="1" thickBot="1" x14ac:dyDescent="0.25">
      <c r="A107" s="30">
        <v>109</v>
      </c>
      <c r="B107" s="33"/>
      <c r="C107" s="52"/>
      <c r="D107" s="52"/>
      <c r="E107" s="77" t="s">
        <v>114</v>
      </c>
      <c r="F107" s="77"/>
      <c r="G107" s="49"/>
      <c r="H107" s="116">
        <f t="shared" ref="H107:M107" si="31">H105-H106</f>
        <v>0</v>
      </c>
      <c r="I107" s="116">
        <f t="shared" si="31"/>
        <v>0</v>
      </c>
      <c r="J107" s="116">
        <f t="shared" si="31"/>
        <v>0</v>
      </c>
      <c r="K107" s="116">
        <f t="shared" si="31"/>
        <v>0</v>
      </c>
      <c r="L107" s="116">
        <f t="shared" si="31"/>
        <v>0</v>
      </c>
      <c r="M107" s="116">
        <f t="shared" si="31"/>
        <v>0</v>
      </c>
      <c r="N107" s="49"/>
      <c r="O107" s="49"/>
      <c r="P107" s="49"/>
      <c r="Q107" s="49"/>
      <c r="R107" s="49"/>
      <c r="S107" s="7"/>
      <c r="T107" s="130"/>
    </row>
    <row r="108" spans="1:20" ht="15" customHeight="1" x14ac:dyDescent="0.2">
      <c r="A108" s="30">
        <v>110</v>
      </c>
      <c r="B108" s="33"/>
      <c r="C108" s="52"/>
      <c r="D108" s="52"/>
      <c r="E108" s="77"/>
      <c r="F108" s="77"/>
      <c r="G108" s="49"/>
      <c r="H108" s="94"/>
      <c r="I108" s="94"/>
      <c r="J108" s="94"/>
      <c r="K108" s="94"/>
      <c r="L108" s="94"/>
      <c r="M108" s="94"/>
      <c r="N108" s="49"/>
      <c r="O108" s="49"/>
      <c r="P108" s="49"/>
      <c r="Q108" s="49"/>
      <c r="R108" s="49"/>
      <c r="S108" s="7"/>
      <c r="T108" s="130"/>
    </row>
    <row r="109" spans="1:20" ht="30" customHeight="1" x14ac:dyDescent="0.25">
      <c r="A109" s="30">
        <v>111</v>
      </c>
      <c r="B109" s="69"/>
      <c r="C109" s="49"/>
      <c r="D109" s="49"/>
      <c r="E109" s="49"/>
      <c r="F109" s="49"/>
      <c r="G109" s="84"/>
      <c r="H109" s="21" t="s">
        <v>37</v>
      </c>
      <c r="I109" s="21" t="s">
        <v>38</v>
      </c>
      <c r="J109" s="21" t="s">
        <v>39</v>
      </c>
      <c r="K109" s="21" t="s">
        <v>40</v>
      </c>
      <c r="L109" s="21" t="s">
        <v>41</v>
      </c>
      <c r="M109" s="21" t="s">
        <v>42</v>
      </c>
      <c r="N109" s="14"/>
      <c r="O109" s="49"/>
      <c r="P109" s="49"/>
      <c r="Q109" s="49"/>
      <c r="R109" s="49"/>
      <c r="S109" s="7"/>
      <c r="T109" s="130"/>
    </row>
    <row r="110" spans="1:20" ht="15" customHeight="1" x14ac:dyDescent="0.25">
      <c r="A110" s="30">
        <v>112</v>
      </c>
      <c r="B110" s="69"/>
      <c r="C110" s="49"/>
      <c r="D110" s="49"/>
      <c r="E110" s="49"/>
      <c r="F110" s="49"/>
      <c r="G110" s="137" t="str">
        <f>IF(ISNUMBER(#REF!),"for year ended","")</f>
        <v/>
      </c>
      <c r="H110" s="98" t="str">
        <f>IF(ISNUMBER(#REF!),DATE(YEAR(#REF!),MONTH(#REF!),DAY(#REF!))-1,"")</f>
        <v/>
      </c>
      <c r="I110" s="98" t="str">
        <f>IF(ISNUMBER(#REF!),DATE(YEAR(#REF!)+1,MONTH(#REF!),DAY(#REF!))-1,"")</f>
        <v/>
      </c>
      <c r="J110" s="98" t="str">
        <f>IF(ISNUMBER(#REF!),DATE(YEAR(#REF!)+2,MONTH(#REF!),DAY(#REF!))-1,"")</f>
        <v/>
      </c>
      <c r="K110" s="98" t="str">
        <f>IF(ISNUMBER(#REF!),DATE(YEAR(#REF!)+3,MONTH(#REF!),DAY(#REF!))-1,"")</f>
        <v/>
      </c>
      <c r="L110" s="98" t="str">
        <f>IF(ISNUMBER(#REF!),DATE(YEAR(#REF!)+4,MONTH(#REF!),DAY(#REF!))-1,"")</f>
        <v/>
      </c>
      <c r="M110" s="98" t="str">
        <f>IF(ISNUMBER(#REF!),DATE(YEAR(#REF!)+5,MONTH(#REF!),DAY(#REF!))-1,"")</f>
        <v/>
      </c>
      <c r="N110" s="14"/>
      <c r="O110" s="49"/>
      <c r="P110" s="49"/>
      <c r="Q110" s="49"/>
      <c r="R110" s="49"/>
      <c r="S110" s="7"/>
      <c r="T110" s="130"/>
    </row>
    <row r="111" spans="1:20" ht="30" customHeight="1" x14ac:dyDescent="0.3">
      <c r="A111" s="30">
        <v>113</v>
      </c>
      <c r="B111" s="33"/>
      <c r="C111" s="71" t="s">
        <v>115</v>
      </c>
      <c r="D111" s="49"/>
      <c r="E111" s="77"/>
      <c r="F111" s="49"/>
      <c r="G111" s="49"/>
      <c r="H111" s="84"/>
      <c r="I111" s="84"/>
      <c r="J111" s="84"/>
      <c r="K111" s="84"/>
      <c r="L111" s="84"/>
      <c r="M111" s="84"/>
      <c r="N111" s="14"/>
      <c r="O111" s="14"/>
      <c r="P111" s="14"/>
      <c r="Q111" s="14"/>
      <c r="R111" s="14"/>
      <c r="S111" s="7"/>
      <c r="T111" s="130"/>
    </row>
    <row r="112" spans="1:20" x14ac:dyDescent="0.2">
      <c r="A112" s="30">
        <v>114</v>
      </c>
      <c r="B112" s="33"/>
      <c r="C112" s="52"/>
      <c r="D112" s="52"/>
      <c r="E112" s="49"/>
      <c r="F112" s="83" t="s">
        <v>116</v>
      </c>
      <c r="G112" s="49"/>
      <c r="H112" s="92" t="s">
        <v>69</v>
      </c>
      <c r="I112" s="49"/>
      <c r="J112" s="49"/>
      <c r="K112" s="49"/>
      <c r="L112" s="49"/>
      <c r="M112" s="49"/>
      <c r="N112" s="49"/>
      <c r="O112" s="49"/>
      <c r="P112" s="49"/>
      <c r="Q112" s="49"/>
      <c r="R112" s="49"/>
      <c r="S112" s="7"/>
      <c r="T112" s="130"/>
    </row>
    <row r="113" spans="1:20" ht="15" customHeight="1" x14ac:dyDescent="0.2">
      <c r="A113" s="30">
        <v>115</v>
      </c>
      <c r="B113" s="33"/>
      <c r="C113" s="52"/>
      <c r="D113" s="52"/>
      <c r="E113" s="49"/>
      <c r="F113" s="127" t="s">
        <v>117</v>
      </c>
      <c r="G113" s="49"/>
      <c r="H113" s="115"/>
      <c r="I113" s="115"/>
      <c r="J113" s="115"/>
      <c r="K113" s="115"/>
      <c r="L113" s="115"/>
      <c r="M113" s="115"/>
      <c r="N113" s="49"/>
      <c r="O113" s="49"/>
      <c r="P113" s="49"/>
      <c r="Q113" s="49"/>
      <c r="R113" s="49"/>
      <c r="S113" s="7"/>
      <c r="T113" s="130"/>
    </row>
    <row r="114" spans="1:20" ht="15" customHeight="1" x14ac:dyDescent="0.2">
      <c r="A114" s="30">
        <v>116</v>
      </c>
      <c r="B114" s="33"/>
      <c r="C114" s="52"/>
      <c r="D114" s="52"/>
      <c r="E114" s="49"/>
      <c r="F114" s="127" t="s">
        <v>117</v>
      </c>
      <c r="G114" s="49"/>
      <c r="H114" s="115"/>
      <c r="I114" s="115"/>
      <c r="J114" s="115"/>
      <c r="K114" s="115"/>
      <c r="L114" s="115"/>
      <c r="M114" s="115"/>
      <c r="N114" s="49"/>
      <c r="O114" s="49"/>
      <c r="P114" s="49"/>
      <c r="Q114" s="49"/>
      <c r="R114" s="49"/>
      <c r="S114" s="7"/>
      <c r="T114" s="130"/>
    </row>
    <row r="115" spans="1:20" ht="15" customHeight="1" x14ac:dyDescent="0.2">
      <c r="A115" s="30">
        <v>117</v>
      </c>
      <c r="B115" s="33"/>
      <c r="C115" s="52"/>
      <c r="D115" s="52"/>
      <c r="E115" s="49"/>
      <c r="F115" s="127" t="s">
        <v>117</v>
      </c>
      <c r="G115" s="49"/>
      <c r="H115" s="115"/>
      <c r="I115" s="115"/>
      <c r="J115" s="115"/>
      <c r="K115" s="115"/>
      <c r="L115" s="115"/>
      <c r="M115" s="115"/>
      <c r="N115" s="49"/>
      <c r="O115" s="49"/>
      <c r="P115" s="49"/>
      <c r="Q115" s="49"/>
      <c r="R115" s="49"/>
      <c r="S115" s="7"/>
      <c r="T115" s="130"/>
    </row>
    <row r="116" spans="1:20" ht="15" customHeight="1" x14ac:dyDescent="0.2">
      <c r="A116" s="30">
        <v>118</v>
      </c>
      <c r="B116" s="33"/>
      <c r="C116" s="52"/>
      <c r="D116" s="52"/>
      <c r="E116" s="49"/>
      <c r="F116" s="127" t="s">
        <v>117</v>
      </c>
      <c r="G116" s="49"/>
      <c r="H116" s="115"/>
      <c r="I116" s="115"/>
      <c r="J116" s="115"/>
      <c r="K116" s="115"/>
      <c r="L116" s="115"/>
      <c r="M116" s="115"/>
      <c r="N116" s="49"/>
      <c r="O116" s="49"/>
      <c r="P116" s="49"/>
      <c r="Q116" s="49"/>
      <c r="R116" s="49"/>
      <c r="S116" s="7"/>
      <c r="T116" s="130"/>
    </row>
    <row r="117" spans="1:20" ht="15" customHeight="1" x14ac:dyDescent="0.2">
      <c r="A117" s="30">
        <v>119</v>
      </c>
      <c r="B117" s="33"/>
      <c r="C117" s="52"/>
      <c r="D117" s="52"/>
      <c r="E117" s="49"/>
      <c r="F117" s="127" t="s">
        <v>117</v>
      </c>
      <c r="G117" s="49"/>
      <c r="H117" s="115"/>
      <c r="I117" s="115"/>
      <c r="J117" s="115"/>
      <c r="K117" s="115"/>
      <c r="L117" s="115"/>
      <c r="M117" s="115"/>
      <c r="N117" s="49"/>
      <c r="O117" s="49"/>
      <c r="P117" s="49"/>
      <c r="Q117" s="49"/>
      <c r="R117" s="49"/>
      <c r="S117" s="7"/>
      <c r="T117" s="130"/>
    </row>
    <row r="118" spans="1:20" s="6" customFormat="1" ht="15" customHeight="1" x14ac:dyDescent="0.2">
      <c r="A118" s="30">
        <v>120</v>
      </c>
      <c r="B118" s="33"/>
      <c r="C118" s="52"/>
      <c r="D118" s="52"/>
      <c r="E118" s="81"/>
      <c r="F118" s="68" t="s">
        <v>93</v>
      </c>
      <c r="G118" s="81"/>
      <c r="H118" s="88"/>
      <c r="I118" s="88"/>
      <c r="J118" s="87"/>
      <c r="K118" s="87"/>
      <c r="L118" s="87"/>
      <c r="M118" s="88"/>
      <c r="N118" s="49"/>
      <c r="O118" s="50"/>
      <c r="P118" s="50"/>
      <c r="Q118" s="49"/>
      <c r="R118" s="49"/>
      <c r="S118" s="7"/>
      <c r="T118" s="130"/>
    </row>
    <row r="119" spans="1:20" ht="15" customHeight="1" thickBot="1" x14ac:dyDescent="0.25">
      <c r="A119" s="30">
        <v>121</v>
      </c>
      <c r="B119" s="33"/>
      <c r="C119" s="52"/>
      <c r="D119" s="52"/>
      <c r="E119" s="49"/>
      <c r="F119" s="52" t="s">
        <v>118</v>
      </c>
      <c r="G119" s="49"/>
      <c r="H119" s="115"/>
      <c r="I119" s="115"/>
      <c r="J119" s="115"/>
      <c r="K119" s="115"/>
      <c r="L119" s="115"/>
      <c r="M119" s="115"/>
      <c r="N119" s="49"/>
      <c r="O119" s="49"/>
      <c r="P119" s="49"/>
      <c r="Q119" s="49"/>
      <c r="R119" s="49"/>
      <c r="S119" s="7"/>
      <c r="T119" s="130"/>
    </row>
    <row r="120" spans="1:20" ht="15" customHeight="1" thickBot="1" x14ac:dyDescent="0.25">
      <c r="A120" s="30">
        <v>122</v>
      </c>
      <c r="B120" s="33"/>
      <c r="C120" s="52"/>
      <c r="D120" s="79"/>
      <c r="E120" s="77" t="s">
        <v>119</v>
      </c>
      <c r="F120" s="52"/>
      <c r="G120" s="49"/>
      <c r="H120" s="116">
        <f t="shared" ref="H120:M120" si="32">SUM(H113:H117,H119)</f>
        <v>0</v>
      </c>
      <c r="I120" s="116">
        <f t="shared" si="32"/>
        <v>0</v>
      </c>
      <c r="J120" s="116">
        <f t="shared" si="32"/>
        <v>0</v>
      </c>
      <c r="K120" s="116">
        <f t="shared" si="32"/>
        <v>0</v>
      </c>
      <c r="L120" s="116">
        <f t="shared" si="32"/>
        <v>0</v>
      </c>
      <c r="M120" s="116">
        <f t="shared" si="32"/>
        <v>0</v>
      </c>
      <c r="N120" s="49"/>
      <c r="O120" s="49"/>
      <c r="P120" s="49"/>
      <c r="Q120" s="49"/>
      <c r="R120" s="49"/>
      <c r="S120" s="7"/>
      <c r="T120" s="130" t="s">
        <v>120</v>
      </c>
    </row>
    <row r="121" spans="1:20" ht="15" customHeight="1" thickBot="1" x14ac:dyDescent="0.25">
      <c r="A121" s="30">
        <v>123</v>
      </c>
      <c r="B121" s="33"/>
      <c r="C121" s="52"/>
      <c r="D121" s="79" t="s">
        <v>64</v>
      </c>
      <c r="E121" s="77"/>
      <c r="F121" s="52" t="s">
        <v>121</v>
      </c>
      <c r="G121" s="49"/>
      <c r="H121" s="115"/>
      <c r="I121" s="115"/>
      <c r="J121" s="115"/>
      <c r="K121" s="115"/>
      <c r="L121" s="115"/>
      <c r="M121" s="115"/>
      <c r="N121" s="49"/>
      <c r="O121" s="49"/>
      <c r="P121" s="49"/>
      <c r="Q121" s="49"/>
      <c r="R121" s="49"/>
      <c r="S121" s="7"/>
      <c r="T121" s="130"/>
    </row>
    <row r="122" spans="1:20" ht="13.5" thickBot="1" x14ac:dyDescent="0.25">
      <c r="A122" s="30">
        <v>124</v>
      </c>
      <c r="B122" s="33"/>
      <c r="C122" s="52"/>
      <c r="D122" s="52"/>
      <c r="E122" s="77" t="s">
        <v>122</v>
      </c>
      <c r="F122" s="77"/>
      <c r="G122" s="49"/>
      <c r="H122" s="116">
        <f t="shared" ref="H122:M122" si="33">H120-H121</f>
        <v>0</v>
      </c>
      <c r="I122" s="116">
        <f t="shared" si="33"/>
        <v>0</v>
      </c>
      <c r="J122" s="116">
        <f t="shared" si="33"/>
        <v>0</v>
      </c>
      <c r="K122" s="116">
        <f t="shared" si="33"/>
        <v>0</v>
      </c>
      <c r="L122" s="116">
        <f t="shared" si="33"/>
        <v>0</v>
      </c>
      <c r="M122" s="116">
        <f t="shared" si="33"/>
        <v>0</v>
      </c>
      <c r="N122" s="49"/>
      <c r="O122" s="49"/>
      <c r="P122" s="49"/>
      <c r="Q122" s="49"/>
      <c r="R122" s="49"/>
      <c r="S122" s="7"/>
      <c r="T122" s="130"/>
    </row>
    <row r="123" spans="1:20" s="3" customFormat="1" ht="16.5" customHeight="1" x14ac:dyDescent="0.2">
      <c r="A123" s="30">
        <v>125</v>
      </c>
      <c r="B123" s="33"/>
      <c r="C123" s="52"/>
      <c r="D123" s="76"/>
      <c r="E123" s="76"/>
      <c r="F123" s="52"/>
      <c r="G123" s="81"/>
      <c r="H123" s="50"/>
      <c r="I123" s="50"/>
      <c r="J123" s="49"/>
      <c r="K123" s="49"/>
      <c r="L123" s="49"/>
      <c r="M123" s="50"/>
      <c r="N123" s="49"/>
      <c r="O123" s="50"/>
      <c r="P123" s="50"/>
      <c r="Q123" s="49"/>
      <c r="R123" s="49"/>
      <c r="S123" s="7"/>
      <c r="T123" s="130"/>
    </row>
    <row r="124" spans="1:20" ht="30" customHeight="1" x14ac:dyDescent="0.25">
      <c r="A124" s="30">
        <v>126</v>
      </c>
      <c r="B124" s="69"/>
      <c r="C124" s="49"/>
      <c r="D124" s="49"/>
      <c r="E124" s="49"/>
      <c r="F124" s="49"/>
      <c r="G124" s="84"/>
      <c r="H124" s="21" t="s">
        <v>37</v>
      </c>
      <c r="I124" s="21" t="s">
        <v>38</v>
      </c>
      <c r="J124" s="21" t="s">
        <v>39</v>
      </c>
      <c r="K124" s="21" t="s">
        <v>40</v>
      </c>
      <c r="L124" s="21" t="s">
        <v>41</v>
      </c>
      <c r="M124" s="21" t="s">
        <v>42</v>
      </c>
      <c r="N124" s="14"/>
      <c r="O124" s="49"/>
      <c r="P124" s="49"/>
      <c r="Q124" s="49"/>
      <c r="R124" s="49"/>
      <c r="S124" s="7"/>
      <c r="T124" s="130"/>
    </row>
    <row r="125" spans="1:20" ht="15" customHeight="1" x14ac:dyDescent="0.25">
      <c r="A125" s="30">
        <v>127</v>
      </c>
      <c r="B125" s="69"/>
      <c r="C125" s="49"/>
      <c r="D125" s="49"/>
      <c r="E125" s="49"/>
      <c r="F125" s="49"/>
      <c r="G125" s="137" t="str">
        <f>IF(ISNUMBER(#REF!),"for year ended","")</f>
        <v/>
      </c>
      <c r="H125" s="98" t="str">
        <f>IF(ISNUMBER(#REF!),DATE(YEAR(#REF!),MONTH(#REF!),DAY(#REF!))-1,"")</f>
        <v/>
      </c>
      <c r="I125" s="98" t="str">
        <f>IF(ISNUMBER(#REF!),DATE(YEAR(#REF!)+1,MONTH(#REF!),DAY(#REF!))-1,"")</f>
        <v/>
      </c>
      <c r="J125" s="98" t="str">
        <f>IF(ISNUMBER(#REF!),DATE(YEAR(#REF!)+2,MONTH(#REF!),DAY(#REF!))-1,"")</f>
        <v/>
      </c>
      <c r="K125" s="98" t="str">
        <f>IF(ISNUMBER(#REF!),DATE(YEAR(#REF!)+3,MONTH(#REF!),DAY(#REF!))-1,"")</f>
        <v/>
      </c>
      <c r="L125" s="98" t="str">
        <f>IF(ISNUMBER(#REF!),DATE(YEAR(#REF!)+4,MONTH(#REF!),DAY(#REF!))-1,"")</f>
        <v/>
      </c>
      <c r="M125" s="98" t="str">
        <f>IF(ISNUMBER(#REF!),DATE(YEAR(#REF!)+5,MONTH(#REF!),DAY(#REF!))-1,"")</f>
        <v/>
      </c>
      <c r="N125" s="14"/>
      <c r="O125" s="49"/>
      <c r="P125" s="49"/>
      <c r="Q125" s="49"/>
      <c r="R125" s="49"/>
      <c r="S125" s="7"/>
      <c r="T125" s="130"/>
    </row>
    <row r="126" spans="1:20" ht="30" customHeight="1" x14ac:dyDescent="0.3">
      <c r="A126" s="30">
        <v>128</v>
      </c>
      <c r="B126" s="33"/>
      <c r="C126" s="71" t="s">
        <v>123</v>
      </c>
      <c r="D126" s="49"/>
      <c r="E126" s="77"/>
      <c r="F126" s="49"/>
      <c r="G126" s="49"/>
      <c r="H126" s="84"/>
      <c r="I126" s="84"/>
      <c r="J126" s="84"/>
      <c r="K126" s="84"/>
      <c r="L126" s="84"/>
      <c r="M126" s="84"/>
      <c r="N126" s="14"/>
      <c r="O126" s="14"/>
      <c r="P126" s="14"/>
      <c r="Q126" s="14"/>
      <c r="R126" s="14"/>
      <c r="S126" s="7"/>
      <c r="T126" s="130"/>
    </row>
    <row r="127" spans="1:20" ht="15" customHeight="1" x14ac:dyDescent="0.2">
      <c r="A127" s="30">
        <v>129</v>
      </c>
      <c r="B127" s="33"/>
      <c r="C127" s="52"/>
      <c r="D127" s="52"/>
      <c r="E127" s="49"/>
      <c r="F127" s="83" t="s">
        <v>116</v>
      </c>
      <c r="G127" s="49"/>
      <c r="H127" s="92" t="s">
        <v>69</v>
      </c>
      <c r="I127" s="49"/>
      <c r="J127" s="49"/>
      <c r="K127" s="49"/>
      <c r="L127" s="49"/>
      <c r="M127" s="49"/>
      <c r="N127" s="49"/>
      <c r="O127" s="49"/>
      <c r="P127" s="49"/>
      <c r="Q127" s="49"/>
      <c r="R127" s="49"/>
      <c r="S127" s="7"/>
      <c r="T127" s="130"/>
    </row>
    <row r="128" spans="1:20" ht="15" customHeight="1" x14ac:dyDescent="0.2">
      <c r="A128" s="30">
        <v>130</v>
      </c>
      <c r="B128" s="33"/>
      <c r="C128" s="52"/>
      <c r="D128" s="52"/>
      <c r="E128" s="49"/>
      <c r="F128" s="127" t="s">
        <v>117</v>
      </c>
      <c r="G128" s="49"/>
      <c r="H128" s="115"/>
      <c r="I128" s="115"/>
      <c r="J128" s="115"/>
      <c r="K128" s="115"/>
      <c r="L128" s="115"/>
      <c r="M128" s="115"/>
      <c r="N128" s="49"/>
      <c r="O128" s="49"/>
      <c r="P128" s="49"/>
      <c r="Q128" s="49"/>
      <c r="R128" s="49"/>
      <c r="S128" s="7"/>
      <c r="T128" s="130"/>
    </row>
    <row r="129" spans="1:20" ht="15" customHeight="1" x14ac:dyDescent="0.2">
      <c r="A129" s="30">
        <v>131</v>
      </c>
      <c r="B129" s="33"/>
      <c r="C129" s="52"/>
      <c r="D129" s="52"/>
      <c r="E129" s="49"/>
      <c r="F129" s="127" t="s">
        <v>117</v>
      </c>
      <c r="G129" s="49"/>
      <c r="H129" s="115"/>
      <c r="I129" s="115"/>
      <c r="J129" s="115"/>
      <c r="K129" s="115"/>
      <c r="L129" s="115"/>
      <c r="M129" s="115"/>
      <c r="N129" s="49"/>
      <c r="O129" s="49"/>
      <c r="P129" s="49"/>
      <c r="Q129" s="49"/>
      <c r="R129" s="49"/>
      <c r="S129" s="7"/>
      <c r="T129" s="130"/>
    </row>
    <row r="130" spans="1:20" ht="15" customHeight="1" x14ac:dyDescent="0.2">
      <c r="A130" s="30">
        <v>132</v>
      </c>
      <c r="B130" s="33"/>
      <c r="C130" s="52"/>
      <c r="D130" s="52"/>
      <c r="E130" s="49"/>
      <c r="F130" s="127" t="s">
        <v>117</v>
      </c>
      <c r="G130" s="49"/>
      <c r="H130" s="115"/>
      <c r="I130" s="115"/>
      <c r="J130" s="115"/>
      <c r="K130" s="115"/>
      <c r="L130" s="115"/>
      <c r="M130" s="115"/>
      <c r="N130" s="49"/>
      <c r="O130" s="49"/>
      <c r="P130" s="49"/>
      <c r="Q130" s="49"/>
      <c r="R130" s="49"/>
      <c r="S130" s="7"/>
      <c r="T130" s="130"/>
    </row>
    <row r="131" spans="1:20" ht="15" customHeight="1" x14ac:dyDescent="0.2">
      <c r="A131" s="30">
        <v>133</v>
      </c>
      <c r="B131" s="33"/>
      <c r="C131" s="52"/>
      <c r="D131" s="52"/>
      <c r="E131" s="49"/>
      <c r="F131" s="127" t="s">
        <v>117</v>
      </c>
      <c r="G131" s="49"/>
      <c r="H131" s="115"/>
      <c r="I131" s="115"/>
      <c r="J131" s="115"/>
      <c r="K131" s="115"/>
      <c r="L131" s="115"/>
      <c r="M131" s="115"/>
      <c r="N131" s="49"/>
      <c r="O131" s="49"/>
      <c r="P131" s="49"/>
      <c r="Q131" s="49"/>
      <c r="R131" s="49"/>
      <c r="S131" s="7"/>
      <c r="T131" s="130"/>
    </row>
    <row r="132" spans="1:20" ht="15" customHeight="1" x14ac:dyDescent="0.2">
      <c r="A132" s="30">
        <v>134</v>
      </c>
      <c r="B132" s="33"/>
      <c r="C132" s="52"/>
      <c r="D132" s="52"/>
      <c r="E132" s="49"/>
      <c r="F132" s="127" t="s">
        <v>117</v>
      </c>
      <c r="G132" s="49"/>
      <c r="H132" s="115"/>
      <c r="I132" s="115"/>
      <c r="J132" s="115"/>
      <c r="K132" s="115"/>
      <c r="L132" s="115"/>
      <c r="M132" s="115"/>
      <c r="N132" s="49"/>
      <c r="O132" s="49"/>
      <c r="P132" s="49"/>
      <c r="Q132" s="49"/>
      <c r="R132" s="49"/>
      <c r="S132" s="7"/>
      <c r="T132" s="130"/>
    </row>
    <row r="133" spans="1:20" s="6" customFormat="1" ht="15" customHeight="1" x14ac:dyDescent="0.2">
      <c r="A133" s="30">
        <v>135</v>
      </c>
      <c r="B133" s="33"/>
      <c r="C133" s="52"/>
      <c r="D133" s="52"/>
      <c r="E133" s="81"/>
      <c r="F133" s="68" t="s">
        <v>93</v>
      </c>
      <c r="G133" s="81"/>
      <c r="H133" s="88"/>
      <c r="I133" s="88"/>
      <c r="J133" s="87"/>
      <c r="K133" s="87"/>
      <c r="L133" s="87"/>
      <c r="M133" s="88"/>
      <c r="N133" s="49"/>
      <c r="O133" s="50"/>
      <c r="P133" s="50"/>
      <c r="Q133" s="49"/>
      <c r="R133" s="49"/>
      <c r="S133" s="7"/>
      <c r="T133" s="130"/>
    </row>
    <row r="134" spans="1:20" ht="15" customHeight="1" thickBot="1" x14ac:dyDescent="0.25">
      <c r="A134" s="30">
        <v>136</v>
      </c>
      <c r="B134" s="33"/>
      <c r="C134" s="52"/>
      <c r="D134" s="52"/>
      <c r="E134" s="49"/>
      <c r="F134" s="52" t="s">
        <v>124</v>
      </c>
      <c r="G134" s="49"/>
      <c r="H134" s="115"/>
      <c r="I134" s="115"/>
      <c r="J134" s="115"/>
      <c r="K134" s="115"/>
      <c r="L134" s="115"/>
      <c r="M134" s="115"/>
      <c r="N134" s="49"/>
      <c r="O134" s="49"/>
      <c r="P134" s="49"/>
      <c r="Q134" s="49"/>
      <c r="R134" s="49"/>
      <c r="S134" s="7"/>
      <c r="T134" s="130"/>
    </row>
    <row r="135" spans="1:20" ht="15" customHeight="1" thickBot="1" x14ac:dyDescent="0.25">
      <c r="A135" s="30">
        <v>137</v>
      </c>
      <c r="B135" s="33"/>
      <c r="C135" s="52"/>
      <c r="D135" s="79"/>
      <c r="E135" s="77" t="s">
        <v>125</v>
      </c>
      <c r="F135" s="52"/>
      <c r="G135" s="49"/>
      <c r="H135" s="116">
        <f t="shared" ref="H135:M135" si="34">SUM(H128:H132,H134)</f>
        <v>0</v>
      </c>
      <c r="I135" s="116">
        <f t="shared" si="34"/>
        <v>0</v>
      </c>
      <c r="J135" s="116">
        <f t="shared" si="34"/>
        <v>0</v>
      </c>
      <c r="K135" s="116">
        <f t="shared" si="34"/>
        <v>0</v>
      </c>
      <c r="L135" s="116">
        <f t="shared" si="34"/>
        <v>0</v>
      </c>
      <c r="M135" s="116">
        <f t="shared" si="34"/>
        <v>0</v>
      </c>
      <c r="N135" s="49"/>
      <c r="O135" s="49"/>
      <c r="P135" s="49"/>
      <c r="Q135" s="49"/>
      <c r="R135" s="49"/>
      <c r="S135" s="7"/>
      <c r="T135" s="130" t="s">
        <v>126</v>
      </c>
    </row>
    <row r="136" spans="1:20" ht="15" customHeight="1" thickBot="1" x14ac:dyDescent="0.25">
      <c r="A136" s="30">
        <v>138</v>
      </c>
      <c r="B136" s="33"/>
      <c r="C136" s="52"/>
      <c r="D136" s="79" t="s">
        <v>64</v>
      </c>
      <c r="E136" s="49"/>
      <c r="F136" s="52" t="s">
        <v>127</v>
      </c>
      <c r="G136" s="49"/>
      <c r="H136" s="115"/>
      <c r="I136" s="115"/>
      <c r="J136" s="115"/>
      <c r="K136" s="115"/>
      <c r="L136" s="115"/>
      <c r="M136" s="115"/>
      <c r="N136" s="49"/>
      <c r="O136" s="49"/>
      <c r="P136" s="49"/>
      <c r="Q136" s="49"/>
      <c r="R136" s="49"/>
      <c r="S136" s="7"/>
      <c r="T136" s="130"/>
    </row>
    <row r="137" spans="1:20" ht="15" customHeight="1" thickBot="1" x14ac:dyDescent="0.25">
      <c r="A137" s="30">
        <v>139</v>
      </c>
      <c r="B137" s="33"/>
      <c r="C137" s="52"/>
      <c r="D137" s="52"/>
      <c r="E137" s="77" t="s">
        <v>128</v>
      </c>
      <c r="F137" s="77"/>
      <c r="G137" s="49"/>
      <c r="H137" s="116">
        <f t="shared" ref="H137:M137" si="35">H135-H136</f>
        <v>0</v>
      </c>
      <c r="I137" s="116">
        <f t="shared" si="35"/>
        <v>0</v>
      </c>
      <c r="J137" s="116">
        <f t="shared" si="35"/>
        <v>0</v>
      </c>
      <c r="K137" s="116">
        <f t="shared" si="35"/>
        <v>0</v>
      </c>
      <c r="L137" s="116">
        <f t="shared" si="35"/>
        <v>0</v>
      </c>
      <c r="M137" s="116">
        <f t="shared" si="35"/>
        <v>0</v>
      </c>
      <c r="N137" s="49"/>
      <c r="O137" s="49"/>
      <c r="P137" s="49"/>
      <c r="Q137" s="49"/>
      <c r="R137" s="49"/>
      <c r="S137" s="7"/>
      <c r="T137" s="130"/>
    </row>
    <row r="138" spans="1:20" ht="15" customHeight="1" x14ac:dyDescent="0.2">
      <c r="A138" s="30">
        <v>140</v>
      </c>
      <c r="B138" s="33"/>
      <c r="C138" s="52"/>
      <c r="D138" s="52"/>
      <c r="E138" s="77"/>
      <c r="F138" s="77"/>
      <c r="G138" s="81"/>
      <c r="H138" s="50"/>
      <c r="I138" s="50"/>
      <c r="J138" s="49"/>
      <c r="K138" s="49"/>
      <c r="L138" s="49"/>
      <c r="M138" s="50"/>
      <c r="N138" s="49"/>
      <c r="O138" s="49"/>
      <c r="P138" s="49"/>
      <c r="Q138" s="49"/>
      <c r="R138" s="49"/>
      <c r="S138" s="7"/>
      <c r="T138" s="130"/>
    </row>
    <row r="139" spans="1:20" ht="30" customHeight="1" x14ac:dyDescent="0.25">
      <c r="A139" s="30">
        <v>141</v>
      </c>
      <c r="B139" s="69"/>
      <c r="C139" s="49"/>
      <c r="D139" s="49"/>
      <c r="E139" s="49"/>
      <c r="F139" s="49"/>
      <c r="G139" s="84"/>
      <c r="H139" s="21" t="s">
        <v>37</v>
      </c>
      <c r="I139" s="21" t="s">
        <v>38</v>
      </c>
      <c r="J139" s="21" t="s">
        <v>39</v>
      </c>
      <c r="K139" s="21" t="s">
        <v>40</v>
      </c>
      <c r="L139" s="21" t="s">
        <v>41</v>
      </c>
      <c r="M139" s="21" t="s">
        <v>42</v>
      </c>
      <c r="N139" s="14"/>
      <c r="O139" s="49"/>
      <c r="P139" s="49"/>
      <c r="Q139" s="49"/>
      <c r="R139" s="49"/>
      <c r="S139" s="7"/>
      <c r="T139" s="130"/>
    </row>
    <row r="140" spans="1:20" ht="15" customHeight="1" x14ac:dyDescent="0.25">
      <c r="A140" s="30">
        <v>142</v>
      </c>
      <c r="B140" s="69"/>
      <c r="C140" s="49"/>
      <c r="D140" s="49"/>
      <c r="E140" s="49"/>
      <c r="F140" s="49"/>
      <c r="G140" s="137" t="str">
        <f>IF(ISNUMBER(#REF!),"for year ended","")</f>
        <v/>
      </c>
      <c r="H140" s="98" t="str">
        <f>IF(ISNUMBER(#REF!),DATE(YEAR(#REF!),MONTH(#REF!),DAY(#REF!))-1,"")</f>
        <v/>
      </c>
      <c r="I140" s="98" t="str">
        <f>IF(ISNUMBER(#REF!),DATE(YEAR(#REF!)+1,MONTH(#REF!),DAY(#REF!))-1,"")</f>
        <v/>
      </c>
      <c r="J140" s="98" t="str">
        <f>IF(ISNUMBER(#REF!),DATE(YEAR(#REF!)+2,MONTH(#REF!),DAY(#REF!))-1,"")</f>
        <v/>
      </c>
      <c r="K140" s="98" t="str">
        <f>IF(ISNUMBER(#REF!),DATE(YEAR(#REF!)+3,MONTH(#REF!),DAY(#REF!))-1,"")</f>
        <v/>
      </c>
      <c r="L140" s="98" t="str">
        <f>IF(ISNUMBER(#REF!),DATE(YEAR(#REF!)+4,MONTH(#REF!),DAY(#REF!))-1,"")</f>
        <v/>
      </c>
      <c r="M140" s="98" t="str">
        <f>IF(ISNUMBER(#REF!),DATE(YEAR(#REF!)+5,MONTH(#REF!),DAY(#REF!))-1,"")</f>
        <v/>
      </c>
      <c r="N140" s="14"/>
      <c r="O140" s="49"/>
      <c r="P140" s="49"/>
      <c r="Q140" s="49"/>
      <c r="R140" s="49"/>
      <c r="S140" s="7"/>
      <c r="T140" s="130"/>
    </row>
    <row r="141" spans="1:20" ht="30" customHeight="1" x14ac:dyDescent="0.3">
      <c r="A141" s="30">
        <v>143</v>
      </c>
      <c r="B141" s="33"/>
      <c r="C141" s="71" t="s">
        <v>129</v>
      </c>
      <c r="D141" s="49"/>
      <c r="E141" s="77"/>
      <c r="F141" s="49"/>
      <c r="G141" s="49"/>
      <c r="H141" s="84"/>
      <c r="I141" s="84"/>
      <c r="J141" s="84"/>
      <c r="K141" s="84"/>
      <c r="L141" s="84"/>
      <c r="M141" s="84"/>
      <c r="N141" s="14"/>
      <c r="O141" s="14"/>
      <c r="P141" s="14"/>
      <c r="Q141" s="14"/>
      <c r="R141" s="14"/>
      <c r="S141" s="7"/>
      <c r="T141" s="130"/>
    </row>
    <row r="142" spans="1:20" ht="15" customHeight="1" x14ac:dyDescent="0.2">
      <c r="A142" s="30">
        <v>144</v>
      </c>
      <c r="B142" s="33"/>
      <c r="C142" s="52"/>
      <c r="D142" s="52"/>
      <c r="E142" s="49"/>
      <c r="F142" s="83" t="s">
        <v>116</v>
      </c>
      <c r="G142" s="49"/>
      <c r="H142" s="92" t="s">
        <v>69</v>
      </c>
      <c r="I142" s="49"/>
      <c r="J142" s="49"/>
      <c r="K142" s="49"/>
      <c r="L142" s="49"/>
      <c r="M142" s="49"/>
      <c r="N142" s="49"/>
      <c r="O142" s="49"/>
      <c r="P142" s="49"/>
      <c r="Q142" s="49"/>
      <c r="R142" s="49"/>
      <c r="S142" s="7"/>
      <c r="T142" s="130"/>
    </row>
    <row r="143" spans="1:20" ht="15" customHeight="1" x14ac:dyDescent="0.2">
      <c r="A143" s="30">
        <v>145</v>
      </c>
      <c r="B143" s="33"/>
      <c r="C143" s="52"/>
      <c r="D143" s="52"/>
      <c r="E143" s="49"/>
      <c r="F143" s="127" t="s">
        <v>117</v>
      </c>
      <c r="G143" s="49"/>
      <c r="H143" s="115"/>
      <c r="I143" s="115"/>
      <c r="J143" s="115"/>
      <c r="K143" s="115"/>
      <c r="L143" s="115"/>
      <c r="M143" s="115"/>
      <c r="N143" s="49"/>
      <c r="O143" s="49"/>
      <c r="P143" s="49"/>
      <c r="Q143" s="49"/>
      <c r="R143" s="49"/>
      <c r="S143" s="7"/>
      <c r="T143" s="130"/>
    </row>
    <row r="144" spans="1:20" ht="15" customHeight="1" x14ac:dyDescent="0.2">
      <c r="A144" s="30">
        <v>146</v>
      </c>
      <c r="B144" s="33"/>
      <c r="C144" s="52"/>
      <c r="D144" s="52"/>
      <c r="E144" s="49"/>
      <c r="F144" s="127" t="s">
        <v>117</v>
      </c>
      <c r="G144" s="49"/>
      <c r="H144" s="115"/>
      <c r="I144" s="115"/>
      <c r="J144" s="115"/>
      <c r="K144" s="115"/>
      <c r="L144" s="115"/>
      <c r="M144" s="115"/>
      <c r="N144" s="49"/>
      <c r="O144" s="49"/>
      <c r="P144" s="49"/>
      <c r="Q144" s="49"/>
      <c r="R144" s="49"/>
      <c r="S144" s="7"/>
      <c r="T144" s="130"/>
    </row>
    <row r="145" spans="1:20" ht="15" customHeight="1" x14ac:dyDescent="0.2">
      <c r="A145" s="30">
        <v>147</v>
      </c>
      <c r="B145" s="33"/>
      <c r="C145" s="52"/>
      <c r="D145" s="52"/>
      <c r="E145" s="49"/>
      <c r="F145" s="127" t="s">
        <v>117</v>
      </c>
      <c r="G145" s="49"/>
      <c r="H145" s="115"/>
      <c r="I145" s="115"/>
      <c r="J145" s="115"/>
      <c r="K145" s="115"/>
      <c r="L145" s="115"/>
      <c r="M145" s="115"/>
      <c r="N145" s="49"/>
      <c r="O145" s="49"/>
      <c r="P145" s="49"/>
      <c r="Q145" s="49"/>
      <c r="R145" s="49"/>
      <c r="S145" s="7"/>
      <c r="T145" s="130"/>
    </row>
    <row r="146" spans="1:20" ht="15" customHeight="1" x14ac:dyDescent="0.2">
      <c r="A146" s="30">
        <v>148</v>
      </c>
      <c r="B146" s="33"/>
      <c r="C146" s="52"/>
      <c r="D146" s="52"/>
      <c r="E146" s="49"/>
      <c r="F146" s="127" t="s">
        <v>117</v>
      </c>
      <c r="G146" s="49"/>
      <c r="H146" s="115"/>
      <c r="I146" s="115"/>
      <c r="J146" s="115"/>
      <c r="K146" s="115"/>
      <c r="L146" s="115"/>
      <c r="M146" s="115"/>
      <c r="N146" s="49"/>
      <c r="O146" s="49"/>
      <c r="P146" s="49"/>
      <c r="Q146" s="49"/>
      <c r="R146" s="49"/>
      <c r="S146" s="7"/>
      <c r="T146" s="130"/>
    </row>
    <row r="147" spans="1:20" ht="15" customHeight="1" x14ac:dyDescent="0.2">
      <c r="A147" s="30">
        <v>149</v>
      </c>
      <c r="B147" s="33"/>
      <c r="C147" s="52"/>
      <c r="D147" s="52"/>
      <c r="E147" s="49"/>
      <c r="F147" s="127" t="s">
        <v>117</v>
      </c>
      <c r="G147" s="49"/>
      <c r="H147" s="115"/>
      <c r="I147" s="115"/>
      <c r="J147" s="115"/>
      <c r="K147" s="115"/>
      <c r="L147" s="115"/>
      <c r="M147" s="115"/>
      <c r="N147" s="49"/>
      <c r="O147" s="49"/>
      <c r="P147" s="49"/>
      <c r="Q147" s="49"/>
      <c r="R147" s="49"/>
      <c r="S147" s="7"/>
      <c r="T147" s="130"/>
    </row>
    <row r="148" spans="1:20" s="6" customFormat="1" ht="15" customHeight="1" x14ac:dyDescent="0.2">
      <c r="A148" s="30">
        <v>150</v>
      </c>
      <c r="B148" s="33"/>
      <c r="C148" s="52"/>
      <c r="D148" s="52"/>
      <c r="E148" s="81"/>
      <c r="F148" s="68" t="s">
        <v>93</v>
      </c>
      <c r="G148" s="81"/>
      <c r="H148" s="88"/>
      <c r="I148" s="88"/>
      <c r="J148" s="87"/>
      <c r="K148" s="87"/>
      <c r="L148" s="87"/>
      <c r="M148" s="88"/>
      <c r="N148" s="49"/>
      <c r="O148" s="50"/>
      <c r="P148" s="50"/>
      <c r="Q148" s="49"/>
      <c r="R148" s="49"/>
      <c r="S148" s="7"/>
      <c r="T148" s="130"/>
    </row>
    <row r="149" spans="1:20" ht="15" customHeight="1" thickBot="1" x14ac:dyDescent="0.25">
      <c r="A149" s="30">
        <v>151</v>
      </c>
      <c r="B149" s="33"/>
      <c r="C149" s="52"/>
      <c r="D149" s="52"/>
      <c r="E149" s="49"/>
      <c r="F149" s="52" t="s">
        <v>130</v>
      </c>
      <c r="G149" s="49"/>
      <c r="H149" s="115"/>
      <c r="I149" s="115"/>
      <c r="J149" s="115"/>
      <c r="K149" s="115"/>
      <c r="L149" s="115"/>
      <c r="M149" s="115"/>
      <c r="N149" s="49"/>
      <c r="O149" s="49"/>
      <c r="P149" s="49"/>
      <c r="Q149" s="49"/>
      <c r="R149" s="49"/>
      <c r="S149" s="7"/>
      <c r="T149" s="130"/>
    </row>
    <row r="150" spans="1:20" ht="15" customHeight="1" thickBot="1" x14ac:dyDescent="0.25">
      <c r="A150" s="30">
        <v>152</v>
      </c>
      <c r="B150" s="33"/>
      <c r="C150" s="52"/>
      <c r="D150" s="79"/>
      <c r="E150" s="77" t="s">
        <v>131</v>
      </c>
      <c r="F150" s="52"/>
      <c r="G150" s="49"/>
      <c r="H150" s="116">
        <f t="shared" ref="H150:M150" si="36">SUM(H143:H147,H149)</f>
        <v>0</v>
      </c>
      <c r="I150" s="116">
        <f t="shared" si="36"/>
        <v>0</v>
      </c>
      <c r="J150" s="116">
        <f t="shared" si="36"/>
        <v>0</v>
      </c>
      <c r="K150" s="116">
        <f t="shared" si="36"/>
        <v>0</v>
      </c>
      <c r="L150" s="116">
        <f t="shared" si="36"/>
        <v>0</v>
      </c>
      <c r="M150" s="116">
        <f t="shared" si="36"/>
        <v>0</v>
      </c>
      <c r="N150" s="49"/>
      <c r="O150" s="49"/>
      <c r="P150" s="49"/>
      <c r="Q150" s="49"/>
      <c r="R150" s="49"/>
      <c r="S150" s="7"/>
      <c r="T150" s="130" t="s">
        <v>132</v>
      </c>
    </row>
    <row r="151" spans="1:20" ht="15" customHeight="1" thickBot="1" x14ac:dyDescent="0.25">
      <c r="A151" s="30">
        <v>153</v>
      </c>
      <c r="B151" s="33"/>
      <c r="C151" s="52"/>
      <c r="D151" s="79" t="s">
        <v>64</v>
      </c>
      <c r="E151" s="49"/>
      <c r="F151" s="52" t="s">
        <v>133</v>
      </c>
      <c r="G151" s="49"/>
      <c r="H151" s="115"/>
      <c r="I151" s="115"/>
      <c r="J151" s="115"/>
      <c r="K151" s="115"/>
      <c r="L151" s="115"/>
      <c r="M151" s="115"/>
      <c r="N151" s="49"/>
      <c r="O151" s="49"/>
      <c r="P151" s="49"/>
      <c r="Q151" s="49"/>
      <c r="R151" s="49"/>
      <c r="S151" s="7"/>
      <c r="T151" s="130"/>
    </row>
    <row r="152" spans="1:20" ht="15" customHeight="1" thickBot="1" x14ac:dyDescent="0.25">
      <c r="A152" s="30">
        <v>154</v>
      </c>
      <c r="B152" s="33"/>
      <c r="C152" s="52"/>
      <c r="D152" s="52"/>
      <c r="E152" s="77" t="s">
        <v>134</v>
      </c>
      <c r="F152" s="77"/>
      <c r="G152" s="49"/>
      <c r="H152" s="116">
        <f t="shared" ref="H152:M152" si="37">H150-H151</f>
        <v>0</v>
      </c>
      <c r="I152" s="116">
        <f t="shared" si="37"/>
        <v>0</v>
      </c>
      <c r="J152" s="116">
        <f t="shared" si="37"/>
        <v>0</v>
      </c>
      <c r="K152" s="116">
        <f t="shared" si="37"/>
        <v>0</v>
      </c>
      <c r="L152" s="116">
        <f t="shared" si="37"/>
        <v>0</v>
      </c>
      <c r="M152" s="116">
        <f t="shared" si="37"/>
        <v>0</v>
      </c>
      <c r="N152" s="49"/>
      <c r="O152" s="49"/>
      <c r="P152" s="49"/>
      <c r="Q152" s="49"/>
      <c r="R152" s="49"/>
      <c r="S152" s="7"/>
      <c r="T152" s="130"/>
    </row>
    <row r="153" spans="1:20" ht="15" customHeight="1" x14ac:dyDescent="0.2">
      <c r="A153" s="30">
        <v>155</v>
      </c>
      <c r="B153" s="33"/>
      <c r="C153" s="52"/>
      <c r="D153" s="52"/>
      <c r="E153" s="77"/>
      <c r="F153" s="77"/>
      <c r="G153" s="49"/>
      <c r="H153" s="94"/>
      <c r="I153" s="94"/>
      <c r="J153" s="94"/>
      <c r="K153" s="94"/>
      <c r="L153" s="94"/>
      <c r="M153" s="94"/>
      <c r="N153" s="49"/>
      <c r="O153" s="49"/>
      <c r="P153" s="49"/>
      <c r="Q153" s="49"/>
      <c r="R153" s="49"/>
      <c r="S153" s="7"/>
      <c r="T153" s="130"/>
    </row>
    <row r="154" spans="1:20" ht="18.75" customHeight="1" x14ac:dyDescent="0.25">
      <c r="A154" s="30">
        <v>156</v>
      </c>
      <c r="B154" s="69"/>
      <c r="C154" s="49"/>
      <c r="D154" s="49"/>
      <c r="E154" s="49"/>
      <c r="F154" s="49"/>
      <c r="G154" s="49"/>
      <c r="H154" s="21" t="s">
        <v>37</v>
      </c>
      <c r="I154" s="21" t="s">
        <v>38</v>
      </c>
      <c r="J154" s="21" t="s">
        <v>39</v>
      </c>
      <c r="K154" s="21" t="s">
        <v>40</v>
      </c>
      <c r="L154" s="21" t="s">
        <v>41</v>
      </c>
      <c r="M154" s="21" t="s">
        <v>42</v>
      </c>
      <c r="N154" s="14"/>
      <c r="O154" s="49"/>
      <c r="P154" s="49"/>
      <c r="Q154" s="49"/>
      <c r="R154" s="49"/>
      <c r="S154" s="7"/>
      <c r="T154" s="130"/>
    </row>
    <row r="155" spans="1:20" ht="30" customHeight="1" x14ac:dyDescent="0.3">
      <c r="A155" s="30">
        <v>157</v>
      </c>
      <c r="B155" s="33"/>
      <c r="C155" s="71" t="s">
        <v>135</v>
      </c>
      <c r="D155" s="49"/>
      <c r="E155" s="77"/>
      <c r="F155" s="49"/>
      <c r="G155" s="138" t="str">
        <f>IF(ISNUMBER(#REF!),"for year ended","")</f>
        <v/>
      </c>
      <c r="H155" s="105" t="str">
        <f>IF(ISNUMBER(#REF!),DATE(YEAR(#REF!),MONTH(#REF!),DAY(#REF!))-1,"")</f>
        <v/>
      </c>
      <c r="I155" s="105" t="str">
        <f>IF(ISNUMBER(#REF!),DATE(YEAR(#REF!)+1,MONTH(#REF!),DAY(#REF!))-1,"")</f>
        <v/>
      </c>
      <c r="J155" s="105" t="str">
        <f>IF(ISNUMBER(#REF!),DATE(YEAR(#REF!)+2,MONTH(#REF!),DAY(#REF!))-1,"")</f>
        <v/>
      </c>
      <c r="K155" s="105" t="str">
        <f>IF(ISNUMBER(#REF!),DATE(YEAR(#REF!)+3,MONTH(#REF!),DAY(#REF!))-1,"")</f>
        <v/>
      </c>
      <c r="L155" s="105" t="str">
        <f>IF(ISNUMBER(#REF!),DATE(YEAR(#REF!)+4,MONTH(#REF!),DAY(#REF!))-1,"")</f>
        <v/>
      </c>
      <c r="M155" s="105" t="str">
        <f>IF(ISNUMBER(#REF!),DATE(YEAR(#REF!)+5,MONTH(#REF!),DAY(#REF!))-1,"")</f>
        <v/>
      </c>
      <c r="N155" s="14"/>
      <c r="O155" s="14"/>
      <c r="P155" s="14"/>
      <c r="Q155" s="14"/>
      <c r="R155" s="14"/>
      <c r="S155" s="7"/>
      <c r="T155" s="130"/>
    </row>
    <row r="156" spans="1:20" ht="15" customHeight="1" x14ac:dyDescent="0.2">
      <c r="A156" s="30">
        <v>158</v>
      </c>
      <c r="B156" s="33"/>
      <c r="C156" s="52"/>
      <c r="D156" s="52"/>
      <c r="E156" s="49"/>
      <c r="F156" s="83" t="s">
        <v>116</v>
      </c>
      <c r="G156" s="49"/>
      <c r="H156" s="99" t="s">
        <v>69</v>
      </c>
      <c r="I156" s="49"/>
      <c r="J156" s="49"/>
      <c r="K156" s="49"/>
      <c r="L156" s="49"/>
      <c r="M156" s="49"/>
      <c r="N156" s="49"/>
      <c r="O156" s="49"/>
      <c r="P156" s="49"/>
      <c r="Q156" s="49"/>
      <c r="R156" s="49"/>
      <c r="S156" s="7"/>
      <c r="T156" s="130"/>
    </row>
    <row r="157" spans="1:20" ht="15" customHeight="1" x14ac:dyDescent="0.2">
      <c r="A157" s="30">
        <v>159</v>
      </c>
      <c r="B157" s="33"/>
      <c r="C157" s="52"/>
      <c r="D157" s="52"/>
      <c r="E157" s="49"/>
      <c r="F157" s="127" t="s">
        <v>117</v>
      </c>
      <c r="G157" s="49"/>
      <c r="H157" s="115"/>
      <c r="I157" s="115"/>
      <c r="J157" s="115"/>
      <c r="K157" s="115"/>
      <c r="L157" s="115"/>
      <c r="M157" s="115"/>
      <c r="N157" s="49"/>
      <c r="O157" s="49"/>
      <c r="P157" s="49"/>
      <c r="Q157" s="49"/>
      <c r="R157" s="49"/>
      <c r="S157" s="7"/>
      <c r="T157" s="130"/>
    </row>
    <row r="158" spans="1:20" ht="15" customHeight="1" x14ac:dyDescent="0.2">
      <c r="A158" s="30">
        <v>160</v>
      </c>
      <c r="B158" s="33"/>
      <c r="C158" s="52"/>
      <c r="D158" s="52"/>
      <c r="E158" s="49"/>
      <c r="F158" s="127" t="s">
        <v>117</v>
      </c>
      <c r="G158" s="49"/>
      <c r="H158" s="115"/>
      <c r="I158" s="115"/>
      <c r="J158" s="115"/>
      <c r="K158" s="115"/>
      <c r="L158" s="115"/>
      <c r="M158" s="115"/>
      <c r="N158" s="49"/>
      <c r="O158" s="49"/>
      <c r="P158" s="49"/>
      <c r="Q158" s="49"/>
      <c r="R158" s="49"/>
      <c r="S158" s="7"/>
      <c r="T158" s="130"/>
    </row>
    <row r="159" spans="1:20" ht="15" customHeight="1" x14ac:dyDescent="0.2">
      <c r="A159" s="30">
        <v>161</v>
      </c>
      <c r="B159" s="33"/>
      <c r="C159" s="52"/>
      <c r="D159" s="52"/>
      <c r="E159" s="49"/>
      <c r="F159" s="127" t="s">
        <v>117</v>
      </c>
      <c r="G159" s="49"/>
      <c r="H159" s="115"/>
      <c r="I159" s="115"/>
      <c r="J159" s="115"/>
      <c r="K159" s="115"/>
      <c r="L159" s="115"/>
      <c r="M159" s="115"/>
      <c r="N159" s="49"/>
      <c r="O159" s="49"/>
      <c r="P159" s="49"/>
      <c r="Q159" s="49"/>
      <c r="R159" s="49"/>
      <c r="S159" s="7"/>
      <c r="T159" s="130"/>
    </row>
    <row r="160" spans="1:20" ht="15" customHeight="1" x14ac:dyDescent="0.2">
      <c r="A160" s="30">
        <v>162</v>
      </c>
      <c r="B160" s="33"/>
      <c r="C160" s="52"/>
      <c r="D160" s="52"/>
      <c r="E160" s="49"/>
      <c r="F160" s="127" t="s">
        <v>117</v>
      </c>
      <c r="G160" s="49"/>
      <c r="H160" s="115"/>
      <c r="I160" s="115"/>
      <c r="J160" s="115"/>
      <c r="K160" s="115"/>
      <c r="L160" s="115"/>
      <c r="M160" s="115"/>
      <c r="N160" s="49"/>
      <c r="O160" s="49"/>
      <c r="P160" s="49"/>
      <c r="Q160" s="49"/>
      <c r="R160" s="49"/>
      <c r="S160" s="7"/>
      <c r="T160" s="130"/>
    </row>
    <row r="161" spans="1:20" ht="15" customHeight="1" x14ac:dyDescent="0.2">
      <c r="A161" s="30">
        <v>163</v>
      </c>
      <c r="B161" s="33"/>
      <c r="C161" s="52"/>
      <c r="D161" s="52"/>
      <c r="E161" s="49"/>
      <c r="F161" s="127" t="s">
        <v>117</v>
      </c>
      <c r="G161" s="49"/>
      <c r="H161" s="115"/>
      <c r="I161" s="115"/>
      <c r="J161" s="115"/>
      <c r="K161" s="115"/>
      <c r="L161" s="115"/>
      <c r="M161" s="115"/>
      <c r="N161" s="49"/>
      <c r="O161" s="49"/>
      <c r="P161" s="49"/>
      <c r="Q161" s="49"/>
      <c r="R161" s="49"/>
      <c r="S161" s="7"/>
      <c r="T161" s="130"/>
    </row>
    <row r="162" spans="1:20" s="6" customFormat="1" ht="15" customHeight="1" x14ac:dyDescent="0.2">
      <c r="A162" s="30">
        <v>164</v>
      </c>
      <c r="B162" s="33"/>
      <c r="C162" s="52"/>
      <c r="D162" s="52"/>
      <c r="E162" s="81"/>
      <c r="F162" s="68" t="s">
        <v>93</v>
      </c>
      <c r="G162" s="81"/>
      <c r="H162" s="88"/>
      <c r="I162" s="88"/>
      <c r="J162" s="87"/>
      <c r="K162" s="87"/>
      <c r="L162" s="87"/>
      <c r="M162" s="88"/>
      <c r="N162" s="49"/>
      <c r="O162" s="50"/>
      <c r="P162" s="50"/>
      <c r="Q162" s="49"/>
      <c r="R162" s="49"/>
      <c r="S162" s="7"/>
      <c r="T162" s="130"/>
    </row>
    <row r="163" spans="1:20" ht="15" customHeight="1" thickBot="1" x14ac:dyDescent="0.25">
      <c r="A163" s="30">
        <v>165</v>
      </c>
      <c r="B163" s="33"/>
      <c r="C163" s="52"/>
      <c r="D163" s="52"/>
      <c r="E163" s="49"/>
      <c r="F163" s="52" t="s">
        <v>136</v>
      </c>
      <c r="G163" s="81"/>
      <c r="H163" s="115"/>
      <c r="I163" s="115"/>
      <c r="J163" s="115"/>
      <c r="K163" s="115"/>
      <c r="L163" s="115"/>
      <c r="M163" s="115"/>
      <c r="N163" s="49"/>
      <c r="O163" s="49"/>
      <c r="P163" s="49"/>
      <c r="Q163" s="49"/>
      <c r="R163" s="49"/>
      <c r="S163" s="7"/>
      <c r="T163" s="130"/>
    </row>
    <row r="164" spans="1:20" ht="15" customHeight="1" thickBot="1" x14ac:dyDescent="0.25">
      <c r="A164" s="30">
        <v>166</v>
      </c>
      <c r="B164" s="33"/>
      <c r="C164" s="52"/>
      <c r="D164" s="79"/>
      <c r="E164" s="77" t="s">
        <v>137</v>
      </c>
      <c r="F164" s="52"/>
      <c r="G164" s="49"/>
      <c r="H164" s="116">
        <f t="shared" ref="H164:M164" si="38">SUM(H157:H161,H163)</f>
        <v>0</v>
      </c>
      <c r="I164" s="116">
        <f t="shared" si="38"/>
        <v>0</v>
      </c>
      <c r="J164" s="116">
        <f t="shared" si="38"/>
        <v>0</v>
      </c>
      <c r="K164" s="116">
        <f t="shared" si="38"/>
        <v>0</v>
      </c>
      <c r="L164" s="116">
        <f t="shared" si="38"/>
        <v>0</v>
      </c>
      <c r="M164" s="116">
        <f t="shared" si="38"/>
        <v>0</v>
      </c>
      <c r="N164" s="49"/>
      <c r="O164" s="49"/>
      <c r="P164" s="49"/>
      <c r="Q164" s="49"/>
      <c r="R164" s="49"/>
      <c r="S164" s="7"/>
      <c r="T164" s="130" t="s">
        <v>138</v>
      </c>
    </row>
    <row r="165" spans="1:20" ht="15" customHeight="1" thickBot="1" x14ac:dyDescent="0.25">
      <c r="A165" s="30">
        <v>167</v>
      </c>
      <c r="B165" s="33"/>
      <c r="C165" s="52"/>
      <c r="D165" s="79" t="s">
        <v>64</v>
      </c>
      <c r="E165" s="49"/>
      <c r="F165" s="52" t="s">
        <v>139</v>
      </c>
      <c r="G165" s="49"/>
      <c r="H165" s="115"/>
      <c r="I165" s="115"/>
      <c r="J165" s="115"/>
      <c r="K165" s="115"/>
      <c r="L165" s="115"/>
      <c r="M165" s="115"/>
      <c r="N165" s="49"/>
      <c r="O165" s="49"/>
      <c r="P165" s="49"/>
      <c r="Q165" s="49"/>
      <c r="R165" s="49"/>
      <c r="S165" s="7"/>
      <c r="T165" s="130"/>
    </row>
    <row r="166" spans="1:20" ht="15" customHeight="1" thickBot="1" x14ac:dyDescent="0.25">
      <c r="A166" s="30">
        <v>168</v>
      </c>
      <c r="B166" s="33"/>
      <c r="C166" s="52"/>
      <c r="D166" s="52"/>
      <c r="E166" s="77" t="s">
        <v>140</v>
      </c>
      <c r="F166" s="77"/>
      <c r="G166" s="49"/>
      <c r="H166" s="116">
        <f t="shared" ref="H166:M166" si="39">H164-H165</f>
        <v>0</v>
      </c>
      <c r="I166" s="116">
        <f t="shared" si="39"/>
        <v>0</v>
      </c>
      <c r="J166" s="116">
        <f t="shared" si="39"/>
        <v>0</v>
      </c>
      <c r="K166" s="116">
        <f t="shared" si="39"/>
        <v>0</v>
      </c>
      <c r="L166" s="116">
        <f t="shared" si="39"/>
        <v>0</v>
      </c>
      <c r="M166" s="116">
        <f t="shared" si="39"/>
        <v>0</v>
      </c>
      <c r="N166" s="49"/>
      <c r="O166" s="49"/>
      <c r="P166" s="49"/>
      <c r="Q166" s="49"/>
      <c r="R166" s="49"/>
      <c r="S166" s="7"/>
      <c r="T166" s="130"/>
    </row>
    <row r="167" spans="1:20" x14ac:dyDescent="0.2">
      <c r="A167" s="30">
        <v>169</v>
      </c>
      <c r="B167" s="33"/>
      <c r="C167" s="52"/>
      <c r="D167" s="52"/>
      <c r="E167" s="49"/>
      <c r="F167" s="49"/>
      <c r="G167" s="49"/>
      <c r="H167" s="49"/>
      <c r="I167" s="49"/>
      <c r="J167" s="49"/>
      <c r="K167" s="49"/>
      <c r="L167" s="49"/>
      <c r="M167" s="49"/>
      <c r="N167" s="49"/>
      <c r="O167" s="49"/>
      <c r="P167" s="49"/>
      <c r="Q167" s="49"/>
      <c r="R167" s="49"/>
      <c r="S167" s="7"/>
      <c r="T167" s="130"/>
    </row>
    <row r="168" spans="1:20" ht="30" customHeight="1" x14ac:dyDescent="0.25">
      <c r="A168" s="30">
        <v>170</v>
      </c>
      <c r="B168" s="69"/>
      <c r="C168" s="49"/>
      <c r="D168" s="49"/>
      <c r="E168" s="49"/>
      <c r="F168" s="49"/>
      <c r="G168" s="84"/>
      <c r="H168" s="21" t="s">
        <v>37</v>
      </c>
      <c r="I168" s="21" t="s">
        <v>38</v>
      </c>
      <c r="J168" s="21" t="s">
        <v>39</v>
      </c>
      <c r="K168" s="21" t="s">
        <v>40</v>
      </c>
      <c r="L168" s="21" t="s">
        <v>41</v>
      </c>
      <c r="M168" s="21" t="s">
        <v>42</v>
      </c>
      <c r="N168" s="14"/>
      <c r="O168" s="49"/>
      <c r="P168" s="49"/>
      <c r="Q168" s="49"/>
      <c r="R168" s="49"/>
      <c r="S168" s="7"/>
      <c r="T168" s="130"/>
    </row>
    <row r="169" spans="1:20" ht="15" customHeight="1" x14ac:dyDescent="0.25">
      <c r="A169" s="30">
        <v>171</v>
      </c>
      <c r="B169" s="69"/>
      <c r="C169" s="49"/>
      <c r="D169" s="49"/>
      <c r="E169" s="49"/>
      <c r="F169" s="49"/>
      <c r="G169" s="137" t="str">
        <f>IF(ISNUMBER(#REF!),"for year ended","")</f>
        <v/>
      </c>
      <c r="H169" s="98" t="str">
        <f>IF(ISNUMBER(#REF!),DATE(YEAR(#REF!),MONTH(#REF!),DAY(#REF!))-1,"")</f>
        <v/>
      </c>
      <c r="I169" s="98" t="str">
        <f>IF(ISNUMBER(#REF!),DATE(YEAR(#REF!)+1,MONTH(#REF!),DAY(#REF!))-1,"")</f>
        <v/>
      </c>
      <c r="J169" s="98" t="str">
        <f>IF(ISNUMBER(#REF!),DATE(YEAR(#REF!)+2,MONTH(#REF!),DAY(#REF!))-1,"")</f>
        <v/>
      </c>
      <c r="K169" s="98" t="str">
        <f>IF(ISNUMBER(#REF!),DATE(YEAR(#REF!)+3,MONTH(#REF!),DAY(#REF!))-1,"")</f>
        <v/>
      </c>
      <c r="L169" s="98" t="str">
        <f>IF(ISNUMBER(#REF!),DATE(YEAR(#REF!)+4,MONTH(#REF!),DAY(#REF!))-1,"")</f>
        <v/>
      </c>
      <c r="M169" s="98" t="str">
        <f>IF(ISNUMBER(#REF!),DATE(YEAR(#REF!)+5,MONTH(#REF!),DAY(#REF!))-1,"")</f>
        <v/>
      </c>
      <c r="N169" s="14"/>
      <c r="O169" s="49"/>
      <c r="P169" s="49"/>
      <c r="Q169" s="49"/>
      <c r="R169" s="49"/>
      <c r="S169" s="7"/>
      <c r="T169" s="130"/>
    </row>
    <row r="170" spans="1:20" ht="24" customHeight="1" x14ac:dyDescent="0.3">
      <c r="A170" s="30">
        <v>172</v>
      </c>
      <c r="B170" s="33"/>
      <c r="C170" s="71" t="s">
        <v>141</v>
      </c>
      <c r="D170" s="49"/>
      <c r="E170" s="49"/>
      <c r="F170" s="49"/>
      <c r="G170" s="49"/>
      <c r="H170" s="107"/>
      <c r="I170" s="21"/>
      <c r="J170" s="21"/>
      <c r="K170" s="21"/>
      <c r="L170" s="21"/>
      <c r="M170" s="21"/>
      <c r="N170" s="14"/>
      <c r="O170" s="14"/>
      <c r="P170" s="14"/>
      <c r="Q170" s="14"/>
      <c r="R170" s="14"/>
      <c r="S170" s="7"/>
      <c r="T170" s="130"/>
    </row>
    <row r="171" spans="1:20" ht="15" customHeight="1" x14ac:dyDescent="0.2">
      <c r="A171" s="30">
        <v>173</v>
      </c>
      <c r="B171" s="33"/>
      <c r="C171" s="52"/>
      <c r="D171" s="76" t="s">
        <v>142</v>
      </c>
      <c r="E171" s="52"/>
      <c r="F171" s="49"/>
      <c r="G171" s="137"/>
      <c r="H171" s="98"/>
      <c r="I171" s="98"/>
      <c r="J171" s="98"/>
      <c r="K171" s="98"/>
      <c r="L171" s="98"/>
      <c r="M171" s="98"/>
      <c r="N171" s="49"/>
      <c r="O171" s="49"/>
      <c r="P171" s="49"/>
      <c r="Q171" s="49"/>
      <c r="R171" s="49"/>
      <c r="S171" s="7"/>
      <c r="T171" s="130"/>
    </row>
    <row r="172" spans="1:20" ht="15" customHeight="1" x14ac:dyDescent="0.2">
      <c r="A172" s="30">
        <v>174</v>
      </c>
      <c r="B172" s="33"/>
      <c r="C172" s="52"/>
      <c r="D172" s="52"/>
      <c r="E172" s="49"/>
      <c r="F172" s="83" t="s">
        <v>116</v>
      </c>
      <c r="G172" s="137"/>
      <c r="H172" s="92" t="s">
        <v>69</v>
      </c>
      <c r="I172" s="49"/>
      <c r="J172" s="49"/>
      <c r="K172" s="49"/>
      <c r="L172" s="49"/>
      <c r="M172" s="100"/>
      <c r="N172" s="49"/>
      <c r="O172" s="49"/>
      <c r="P172" s="49"/>
      <c r="Q172" s="49"/>
      <c r="R172" s="49"/>
      <c r="S172" s="7"/>
      <c r="T172" s="130"/>
    </row>
    <row r="173" spans="1:20" ht="15" customHeight="1" x14ac:dyDescent="0.2">
      <c r="A173" s="30">
        <v>175</v>
      </c>
      <c r="B173" s="33"/>
      <c r="C173" s="52"/>
      <c r="D173" s="52"/>
      <c r="E173" s="49"/>
      <c r="F173" s="127" t="s">
        <v>117</v>
      </c>
      <c r="G173" s="49"/>
      <c r="H173" s="115"/>
      <c r="I173" s="115"/>
      <c r="J173" s="115"/>
      <c r="K173" s="115"/>
      <c r="L173" s="115"/>
      <c r="M173" s="115"/>
      <c r="N173" s="49"/>
      <c r="O173" s="49"/>
      <c r="P173" s="49"/>
      <c r="Q173" s="49"/>
      <c r="R173" s="49"/>
      <c r="S173" s="7"/>
      <c r="T173" s="130"/>
    </row>
    <row r="174" spans="1:20" ht="15" customHeight="1" x14ac:dyDescent="0.2">
      <c r="A174" s="30">
        <v>176</v>
      </c>
      <c r="B174" s="33"/>
      <c r="C174" s="52"/>
      <c r="D174" s="52"/>
      <c r="E174" s="49"/>
      <c r="F174" s="127" t="s">
        <v>117</v>
      </c>
      <c r="G174" s="49"/>
      <c r="H174" s="115"/>
      <c r="I174" s="115"/>
      <c r="J174" s="115"/>
      <c r="K174" s="115"/>
      <c r="L174" s="115"/>
      <c r="M174" s="115"/>
      <c r="N174" s="49"/>
      <c r="O174" s="49"/>
      <c r="P174" s="49"/>
      <c r="Q174" s="49"/>
      <c r="R174" s="49"/>
      <c r="S174" s="7"/>
      <c r="T174" s="130"/>
    </row>
    <row r="175" spans="1:20" ht="15" customHeight="1" x14ac:dyDescent="0.2">
      <c r="A175" s="30">
        <v>177</v>
      </c>
      <c r="B175" s="33"/>
      <c r="C175" s="52"/>
      <c r="D175" s="52"/>
      <c r="E175" s="49"/>
      <c r="F175" s="127" t="s">
        <v>117</v>
      </c>
      <c r="G175" s="49"/>
      <c r="H175" s="115"/>
      <c r="I175" s="115"/>
      <c r="J175" s="115"/>
      <c r="K175" s="115"/>
      <c r="L175" s="115"/>
      <c r="M175" s="115"/>
      <c r="N175" s="49"/>
      <c r="O175" s="49"/>
      <c r="P175" s="49"/>
      <c r="Q175" s="49"/>
      <c r="R175" s="49"/>
      <c r="S175" s="7"/>
      <c r="T175" s="130"/>
    </row>
    <row r="176" spans="1:20" ht="15" customHeight="1" x14ac:dyDescent="0.2">
      <c r="A176" s="30">
        <v>178</v>
      </c>
      <c r="B176" s="33"/>
      <c r="C176" s="52"/>
      <c r="D176" s="52"/>
      <c r="E176" s="49"/>
      <c r="F176" s="127" t="s">
        <v>117</v>
      </c>
      <c r="G176" s="49"/>
      <c r="H176" s="115"/>
      <c r="I176" s="115"/>
      <c r="J176" s="115"/>
      <c r="K176" s="115"/>
      <c r="L176" s="115"/>
      <c r="M176" s="115"/>
      <c r="N176" s="49"/>
      <c r="O176" s="49"/>
      <c r="P176" s="49"/>
      <c r="Q176" s="49"/>
      <c r="R176" s="49"/>
      <c r="S176" s="7"/>
      <c r="T176" s="130"/>
    </row>
    <row r="177" spans="1:20" ht="15" customHeight="1" x14ac:dyDescent="0.2">
      <c r="A177" s="30">
        <v>179</v>
      </c>
      <c r="B177" s="33"/>
      <c r="C177" s="52"/>
      <c r="D177" s="52"/>
      <c r="E177" s="49"/>
      <c r="F177" s="127" t="s">
        <v>117</v>
      </c>
      <c r="G177" s="49"/>
      <c r="H177" s="115"/>
      <c r="I177" s="115"/>
      <c r="J177" s="115"/>
      <c r="K177" s="115"/>
      <c r="L177" s="115"/>
      <c r="M177" s="115"/>
      <c r="N177" s="49"/>
      <c r="O177" s="49"/>
      <c r="P177" s="49"/>
      <c r="Q177" s="49"/>
      <c r="R177" s="49"/>
      <c r="S177" s="7"/>
      <c r="T177" s="130"/>
    </row>
    <row r="178" spans="1:20" s="6" customFormat="1" ht="15" customHeight="1" x14ac:dyDescent="0.2">
      <c r="A178" s="30">
        <v>180</v>
      </c>
      <c r="B178" s="33"/>
      <c r="C178" s="52"/>
      <c r="D178" s="52"/>
      <c r="E178" s="81"/>
      <c r="F178" s="68" t="s">
        <v>93</v>
      </c>
      <c r="G178" s="81"/>
      <c r="H178" s="88"/>
      <c r="I178" s="88"/>
      <c r="J178" s="87"/>
      <c r="K178" s="87"/>
      <c r="L178" s="87"/>
      <c r="M178" s="88"/>
      <c r="N178" s="49"/>
      <c r="O178" s="50"/>
      <c r="P178" s="50"/>
      <c r="Q178" s="49"/>
      <c r="R178" s="49"/>
      <c r="S178" s="7"/>
      <c r="T178" s="130"/>
    </row>
    <row r="179" spans="1:20" ht="15" customHeight="1" thickBot="1" x14ac:dyDescent="0.25">
      <c r="A179" s="30">
        <v>181</v>
      </c>
      <c r="B179" s="33"/>
      <c r="C179" s="52"/>
      <c r="D179" s="52"/>
      <c r="E179" s="49"/>
      <c r="F179" s="52" t="s">
        <v>143</v>
      </c>
      <c r="G179" s="49"/>
      <c r="H179" s="115"/>
      <c r="I179" s="115"/>
      <c r="J179" s="115"/>
      <c r="K179" s="115"/>
      <c r="L179" s="115"/>
      <c r="M179" s="115"/>
      <c r="N179" s="49"/>
      <c r="O179" s="49"/>
      <c r="P179" s="49"/>
      <c r="Q179" s="49"/>
      <c r="R179" s="49"/>
      <c r="S179" s="7"/>
      <c r="T179" s="130"/>
    </row>
    <row r="180" spans="1:20" ht="15" customHeight="1" thickBot="1" x14ac:dyDescent="0.25">
      <c r="A180" s="30">
        <v>182</v>
      </c>
      <c r="B180" s="33"/>
      <c r="C180" s="52"/>
      <c r="D180" s="79"/>
      <c r="E180" s="77" t="s">
        <v>142</v>
      </c>
      <c r="F180" s="52"/>
      <c r="G180" s="49"/>
      <c r="H180" s="116">
        <f t="shared" ref="H180:M180" si="40">SUM(H173:H177,H179)</f>
        <v>0</v>
      </c>
      <c r="I180" s="116">
        <f t="shared" si="40"/>
        <v>0</v>
      </c>
      <c r="J180" s="116">
        <f t="shared" si="40"/>
        <v>0</v>
      </c>
      <c r="K180" s="116">
        <f t="shared" si="40"/>
        <v>0</v>
      </c>
      <c r="L180" s="116">
        <f t="shared" si="40"/>
        <v>0</v>
      </c>
      <c r="M180" s="116">
        <f t="shared" si="40"/>
        <v>0</v>
      </c>
      <c r="N180" s="49"/>
      <c r="O180" s="49"/>
      <c r="P180" s="49"/>
      <c r="Q180" s="49"/>
      <c r="R180" s="49"/>
      <c r="S180" s="7"/>
      <c r="T180" s="130"/>
    </row>
    <row r="181" spans="1:20" ht="15" customHeight="1" x14ac:dyDescent="0.2">
      <c r="A181" s="30">
        <v>183</v>
      </c>
      <c r="B181" s="33"/>
      <c r="C181" s="52"/>
      <c r="D181" s="76" t="s">
        <v>144</v>
      </c>
      <c r="E181" s="52"/>
      <c r="F181" s="49"/>
      <c r="G181" s="49"/>
      <c r="H181" s="49"/>
      <c r="I181" s="49"/>
      <c r="J181" s="49"/>
      <c r="K181" s="49"/>
      <c r="L181" s="49"/>
      <c r="M181" s="49"/>
      <c r="N181" s="49"/>
      <c r="O181" s="49"/>
      <c r="P181" s="49"/>
      <c r="Q181" s="49"/>
      <c r="R181" s="49"/>
      <c r="S181" s="7"/>
      <c r="T181" s="130"/>
    </row>
    <row r="182" spans="1:20" ht="15" customHeight="1" x14ac:dyDescent="0.2">
      <c r="A182" s="30">
        <v>184</v>
      </c>
      <c r="B182" s="33"/>
      <c r="C182" s="52"/>
      <c r="D182" s="52"/>
      <c r="E182" s="49"/>
      <c r="F182" s="83" t="s">
        <v>116</v>
      </c>
      <c r="G182" s="49"/>
      <c r="H182" s="49"/>
      <c r="I182" s="49"/>
      <c r="J182" s="49"/>
      <c r="K182" s="49"/>
      <c r="L182" s="49"/>
      <c r="M182" s="49"/>
      <c r="N182" s="49"/>
      <c r="O182" s="49"/>
      <c r="P182" s="49"/>
      <c r="Q182" s="49"/>
      <c r="R182" s="49"/>
      <c r="S182" s="7"/>
      <c r="T182" s="130"/>
    </row>
    <row r="183" spans="1:20" ht="15" customHeight="1" x14ac:dyDescent="0.2">
      <c r="A183" s="30">
        <v>185</v>
      </c>
      <c r="B183" s="33"/>
      <c r="C183" s="52"/>
      <c r="D183" s="52"/>
      <c r="E183" s="49"/>
      <c r="F183" s="127" t="s">
        <v>117</v>
      </c>
      <c r="G183" s="49"/>
      <c r="H183" s="115"/>
      <c r="I183" s="115"/>
      <c r="J183" s="115"/>
      <c r="K183" s="115"/>
      <c r="L183" s="115"/>
      <c r="M183" s="115"/>
      <c r="N183" s="49"/>
      <c r="O183" s="49"/>
      <c r="P183" s="49"/>
      <c r="Q183" s="49"/>
      <c r="R183" s="49"/>
      <c r="S183" s="7"/>
      <c r="T183" s="130"/>
    </row>
    <row r="184" spans="1:20" ht="15" customHeight="1" x14ac:dyDescent="0.2">
      <c r="A184" s="30">
        <v>186</v>
      </c>
      <c r="B184" s="33"/>
      <c r="C184" s="52"/>
      <c r="D184" s="52"/>
      <c r="E184" s="49"/>
      <c r="F184" s="127" t="s">
        <v>117</v>
      </c>
      <c r="G184" s="49"/>
      <c r="H184" s="115"/>
      <c r="I184" s="115"/>
      <c r="J184" s="115"/>
      <c r="K184" s="115"/>
      <c r="L184" s="115"/>
      <c r="M184" s="115"/>
      <c r="N184" s="49"/>
      <c r="O184" s="49"/>
      <c r="P184" s="49"/>
      <c r="Q184" s="49"/>
      <c r="R184" s="49"/>
      <c r="S184" s="7"/>
      <c r="T184" s="130"/>
    </row>
    <row r="185" spans="1:20" ht="15" customHeight="1" x14ac:dyDescent="0.2">
      <c r="A185" s="30">
        <v>187</v>
      </c>
      <c r="B185" s="33"/>
      <c r="C185" s="52"/>
      <c r="D185" s="52"/>
      <c r="E185" s="49"/>
      <c r="F185" s="127" t="s">
        <v>117</v>
      </c>
      <c r="G185" s="49"/>
      <c r="H185" s="115"/>
      <c r="I185" s="115"/>
      <c r="J185" s="115"/>
      <c r="K185" s="115"/>
      <c r="L185" s="115"/>
      <c r="M185" s="115"/>
      <c r="N185" s="49"/>
      <c r="O185" s="49"/>
      <c r="P185" s="49"/>
      <c r="Q185" s="49"/>
      <c r="R185" s="49"/>
      <c r="S185" s="7"/>
      <c r="T185" s="130"/>
    </row>
    <row r="186" spans="1:20" ht="15" customHeight="1" x14ac:dyDescent="0.2">
      <c r="A186" s="30">
        <v>188</v>
      </c>
      <c r="B186" s="33"/>
      <c r="C186" s="52"/>
      <c r="D186" s="52"/>
      <c r="E186" s="49"/>
      <c r="F186" s="127" t="s">
        <v>117</v>
      </c>
      <c r="G186" s="49"/>
      <c r="H186" s="115"/>
      <c r="I186" s="115"/>
      <c r="J186" s="115"/>
      <c r="K186" s="115"/>
      <c r="L186" s="115"/>
      <c r="M186" s="115"/>
      <c r="N186" s="49"/>
      <c r="O186" s="49"/>
      <c r="P186" s="49"/>
      <c r="Q186" s="49"/>
      <c r="R186" s="49"/>
      <c r="S186" s="7"/>
      <c r="T186" s="130"/>
    </row>
    <row r="187" spans="1:20" ht="15" customHeight="1" x14ac:dyDescent="0.2">
      <c r="A187" s="30">
        <v>189</v>
      </c>
      <c r="B187" s="33"/>
      <c r="C187" s="52"/>
      <c r="D187" s="52"/>
      <c r="E187" s="49"/>
      <c r="F187" s="127" t="s">
        <v>117</v>
      </c>
      <c r="G187" s="49"/>
      <c r="H187" s="115"/>
      <c r="I187" s="115"/>
      <c r="J187" s="115"/>
      <c r="K187" s="115"/>
      <c r="L187" s="115"/>
      <c r="M187" s="115"/>
      <c r="N187" s="49"/>
      <c r="O187" s="49"/>
      <c r="P187" s="49"/>
      <c r="Q187" s="49"/>
      <c r="R187" s="49"/>
      <c r="S187" s="7"/>
      <c r="T187" s="130"/>
    </row>
    <row r="188" spans="1:20" s="6" customFormat="1" ht="15" customHeight="1" x14ac:dyDescent="0.2">
      <c r="A188" s="30">
        <v>190</v>
      </c>
      <c r="B188" s="33"/>
      <c r="C188" s="52"/>
      <c r="D188" s="52"/>
      <c r="E188" s="81"/>
      <c r="F188" s="68" t="s">
        <v>93</v>
      </c>
      <c r="G188" s="81"/>
      <c r="H188" s="88"/>
      <c r="I188" s="88"/>
      <c r="J188" s="87"/>
      <c r="K188" s="87"/>
      <c r="L188" s="87"/>
      <c r="M188" s="88"/>
      <c r="N188" s="49"/>
      <c r="O188" s="50"/>
      <c r="P188" s="50"/>
      <c r="Q188" s="49"/>
      <c r="R188" s="49"/>
      <c r="S188" s="7"/>
      <c r="T188" s="130"/>
    </row>
    <row r="189" spans="1:20" ht="15" customHeight="1" thickBot="1" x14ac:dyDescent="0.25">
      <c r="A189" s="30">
        <v>191</v>
      </c>
      <c r="B189" s="33"/>
      <c r="C189" s="52"/>
      <c r="D189" s="52"/>
      <c r="E189" s="49"/>
      <c r="F189" s="52" t="s">
        <v>145</v>
      </c>
      <c r="G189" s="49"/>
      <c r="H189" s="115"/>
      <c r="I189" s="115"/>
      <c r="J189" s="115"/>
      <c r="K189" s="115"/>
      <c r="L189" s="115"/>
      <c r="M189" s="115"/>
      <c r="N189" s="49"/>
      <c r="O189" s="49"/>
      <c r="P189" s="49"/>
      <c r="Q189" s="49"/>
      <c r="R189" s="49"/>
      <c r="S189" s="7"/>
      <c r="T189" s="130"/>
    </row>
    <row r="190" spans="1:20" ht="15" customHeight="1" thickBot="1" x14ac:dyDescent="0.25">
      <c r="A190" s="30">
        <v>192</v>
      </c>
      <c r="B190" s="33"/>
      <c r="C190" s="52"/>
      <c r="D190" s="79"/>
      <c r="E190" s="77" t="s">
        <v>144</v>
      </c>
      <c r="F190" s="52"/>
      <c r="G190" s="49"/>
      <c r="H190" s="116">
        <f t="shared" ref="H190:M190" si="41">SUM(H183:H187,H189)</f>
        <v>0</v>
      </c>
      <c r="I190" s="116">
        <f t="shared" si="41"/>
        <v>0</v>
      </c>
      <c r="J190" s="116">
        <f t="shared" si="41"/>
        <v>0</v>
      </c>
      <c r="K190" s="116">
        <f t="shared" si="41"/>
        <v>0</v>
      </c>
      <c r="L190" s="116">
        <f t="shared" si="41"/>
        <v>0</v>
      </c>
      <c r="M190" s="116">
        <f t="shared" si="41"/>
        <v>0</v>
      </c>
      <c r="N190" s="49"/>
      <c r="O190" s="49"/>
      <c r="P190" s="49"/>
      <c r="Q190" s="49"/>
      <c r="R190" s="49"/>
      <c r="S190" s="7"/>
      <c r="T190" s="130"/>
    </row>
    <row r="191" spans="1:20" ht="15" customHeight="1" thickBot="1" x14ac:dyDescent="0.25">
      <c r="A191" s="30">
        <v>193</v>
      </c>
      <c r="B191" s="33"/>
      <c r="C191" s="52"/>
      <c r="D191" s="76"/>
      <c r="E191" s="52"/>
      <c r="F191" s="49"/>
      <c r="G191" s="49"/>
      <c r="H191" s="87"/>
      <c r="I191" s="87"/>
      <c r="J191" s="87"/>
      <c r="K191" s="87"/>
      <c r="L191" s="87"/>
      <c r="M191" s="87"/>
      <c r="N191" s="49"/>
      <c r="O191" s="49"/>
      <c r="P191" s="49"/>
      <c r="Q191" s="49"/>
      <c r="R191" s="49"/>
      <c r="S191" s="7"/>
      <c r="T191" s="130"/>
    </row>
    <row r="192" spans="1:20" ht="15" customHeight="1" thickBot="1" x14ac:dyDescent="0.25">
      <c r="A192" s="30">
        <v>194</v>
      </c>
      <c r="B192" s="33"/>
      <c r="C192" s="52"/>
      <c r="D192" s="77" t="s">
        <v>60</v>
      </c>
      <c r="E192" s="195"/>
      <c r="F192" s="49"/>
      <c r="G192" s="49"/>
      <c r="H192" s="116">
        <f t="shared" ref="H192:M192" si="42">H190+H180</f>
        <v>0</v>
      </c>
      <c r="I192" s="116">
        <f t="shared" si="42"/>
        <v>0</v>
      </c>
      <c r="J192" s="116">
        <f t="shared" si="42"/>
        <v>0</v>
      </c>
      <c r="K192" s="116">
        <f t="shared" si="42"/>
        <v>0</v>
      </c>
      <c r="L192" s="116">
        <f t="shared" si="42"/>
        <v>0</v>
      </c>
      <c r="M192" s="116">
        <f t="shared" si="42"/>
        <v>0</v>
      </c>
      <c r="N192" s="49"/>
      <c r="O192" s="49"/>
      <c r="P192" s="49"/>
      <c r="Q192" s="49"/>
      <c r="R192" s="49"/>
      <c r="S192" s="7"/>
      <c r="T192" s="130" t="s">
        <v>146</v>
      </c>
    </row>
    <row r="193" spans="1:20" x14ac:dyDescent="0.2">
      <c r="A193" s="30"/>
      <c r="B193" s="41"/>
      <c r="C193" s="10"/>
      <c r="D193" s="10"/>
      <c r="E193" s="10"/>
      <c r="F193" s="10"/>
      <c r="G193" s="10"/>
      <c r="H193" s="10"/>
      <c r="I193" s="10"/>
      <c r="J193" s="10"/>
      <c r="K193" s="10"/>
      <c r="L193" s="10"/>
      <c r="M193" s="10"/>
      <c r="N193" s="10"/>
      <c r="O193" s="10"/>
      <c r="P193" s="10"/>
      <c r="Q193" s="10"/>
      <c r="R193" s="10"/>
      <c r="S193" s="11"/>
      <c r="T193" s="130"/>
    </row>
  </sheetData>
  <sheetProtection formatRows="0" insertRows="0"/>
  <mergeCells count="3">
    <mergeCell ref="P2:R2"/>
    <mergeCell ref="P3:R3"/>
    <mergeCell ref="A5:R5"/>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7:T49" xr:uid="{00000000-0002-0000-0300-000000000000}">
      <formula1>OR(AND(ISNUMBER(T47),T47&gt;=0),AND(ISTEXT(T47),T47="N/A"))</formula1>
    </dataValidation>
    <dataValidation allowBlank="1" showInputMessage="1" showErrorMessage="1" prompt="Please enter text" sqref="F113:F117 F183:F187 F128:F132 F143:F147 F157:F161 F173:F177 F74:F78" xr:uid="{00000000-0002-0000-0300-000002000000}"/>
    <dataValidation type="custom" allowBlank="1" showInputMessage="1" showErrorMessage="1" error="Decimal values larger than or equal to 0 and the text &quot;N/A&quot; are accepted" prompt="Please enter a number larger than or equal to 0. _x000a_Enter &quot;N/A&quot; if this does not apply" sqref="H47:R50" xr:uid="{00000000-0002-0000-0300-000001000000}">
      <formula1>OR(AND(ISNUMBER(H47),H47&gt;=0),AND(ISTEXT(H47),H47="N/A"))</formula1>
    </dataValidation>
  </dataValidations>
  <pageMargins left="0.70866141732283472" right="0.70866141732283472" top="0.74803149606299213" bottom="0.74803149606299213" header="0.31496062992125984" footer="0.31496062992125984"/>
  <pageSetup paperSize="9" scale="45" fitToHeight="4" orientation="landscape" cellComments="asDisplayed" r:id="rId1"/>
  <rowBreaks count="3" manualBreakCount="3">
    <brk id="50" max="18" man="1"/>
    <brk id="94" max="18" man="1"/>
    <brk id="138"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F5C456-1678-43F4-82EE-BA267051CE51}">
  <sheetPr>
    <tabColor rgb="FF92D050"/>
    <pageSetUpPr fitToPage="1"/>
  </sheetPr>
  <dimension ref="A1:AD57"/>
  <sheetViews>
    <sheetView view="pageBreakPreview" zoomScaleNormal="85" zoomScaleSheetLayoutView="100" workbookViewId="0">
      <selection activeCell="F20" sqref="F20"/>
    </sheetView>
  </sheetViews>
  <sheetFormatPr defaultRowHeight="12.75" x14ac:dyDescent="0.2"/>
  <cols>
    <col min="1" max="1" width="4.140625" style="197" customWidth="1"/>
    <col min="2" max="2" width="3.5703125" style="197" customWidth="1"/>
    <col min="3" max="3" width="6.140625" style="197" customWidth="1"/>
    <col min="4" max="4" width="2.28515625" style="197" customWidth="1"/>
    <col min="5" max="5" width="57.28515625" style="197" customWidth="1"/>
    <col min="6" max="6" width="18.140625" style="197" customWidth="1"/>
    <col min="7" max="8" width="3.28515625" style="197" customWidth="1"/>
    <col min="9" max="19" width="16.140625" style="197" customWidth="1"/>
    <col min="20" max="20" width="2.28515625" style="197" customWidth="1"/>
    <col min="21" max="16384" width="9.140625" style="197"/>
  </cols>
  <sheetData>
    <row r="1" spans="1:20" x14ac:dyDescent="0.2">
      <c r="A1" s="198"/>
      <c r="B1" s="199"/>
      <c r="C1" s="199"/>
      <c r="D1" s="199"/>
      <c r="E1" s="199"/>
      <c r="F1" s="199"/>
      <c r="G1" s="199"/>
      <c r="H1" s="199"/>
      <c r="I1" s="199"/>
      <c r="J1" s="199"/>
      <c r="K1" s="199"/>
      <c r="L1" s="199"/>
      <c r="M1" s="199"/>
      <c r="N1" s="199"/>
      <c r="O1" s="199"/>
      <c r="P1" s="199"/>
      <c r="Q1" s="199"/>
      <c r="R1" s="199"/>
      <c r="S1" s="199"/>
      <c r="T1" s="200"/>
    </row>
    <row r="2" spans="1:20" ht="17.25" x14ac:dyDescent="0.3">
      <c r="A2" s="201"/>
      <c r="B2" s="202"/>
      <c r="C2" s="202"/>
      <c r="D2" s="202"/>
      <c r="E2" s="202"/>
      <c r="F2" s="202"/>
      <c r="G2" s="202"/>
      <c r="H2" s="202"/>
      <c r="I2" s="202"/>
      <c r="J2" s="202"/>
      <c r="K2" s="202"/>
      <c r="L2" s="202"/>
      <c r="M2" s="202"/>
      <c r="N2" s="202"/>
      <c r="O2" s="203"/>
      <c r="P2" s="204" t="s">
        <v>1</v>
      </c>
      <c r="Q2" s="276" t="str">
        <f>IF(NOT(ISBLANK(CoverSheet!$C$8)),CoverSheet!$C$8,"")</f>
        <v/>
      </c>
      <c r="R2" s="276"/>
      <c r="S2" s="276"/>
      <c r="T2" s="205"/>
    </row>
    <row r="3" spans="1:20" ht="17.25" x14ac:dyDescent="0.3">
      <c r="A3" s="201"/>
      <c r="B3" s="202"/>
      <c r="C3" s="202"/>
      <c r="D3" s="202"/>
      <c r="E3" s="202"/>
      <c r="F3" s="202"/>
      <c r="G3" s="202"/>
      <c r="H3" s="202"/>
      <c r="I3" s="202"/>
      <c r="J3" s="202"/>
      <c r="K3" s="202"/>
      <c r="L3" s="202"/>
      <c r="M3" s="202"/>
      <c r="N3" s="202"/>
      <c r="O3" s="203"/>
      <c r="P3" s="204" t="s">
        <v>34</v>
      </c>
      <c r="Q3" s="277" t="str">
        <f>IF(ISNUMBER(CoverSheet!$C$12),TEXT(CoverSheet!$C$12,"_([$-1409]d mmmm yyyy;_(@")&amp;" –"&amp;TEXT(DATE(YEAR(CoverSheet!$C$12)+10,MONTH(CoverSheet!$C$12),DAY(CoverSheet!$C$12)-1),"_([$-1409]d mmmm yyyy;_(@"),"")</f>
        <v/>
      </c>
      <c r="R3" s="277"/>
      <c r="S3" s="277"/>
      <c r="T3" s="205"/>
    </row>
    <row r="4" spans="1:20" ht="21" x14ac:dyDescent="0.35">
      <c r="A4" s="206" t="s">
        <v>147</v>
      </c>
      <c r="B4" s="207"/>
      <c r="C4" s="202"/>
      <c r="D4" s="202"/>
      <c r="E4" s="202"/>
      <c r="F4" s="202"/>
      <c r="G4" s="202"/>
      <c r="H4" s="202"/>
      <c r="I4" s="202"/>
      <c r="J4" s="202"/>
      <c r="K4" s="202"/>
      <c r="L4" s="202"/>
      <c r="M4" s="202"/>
      <c r="N4" s="202"/>
      <c r="O4" s="202"/>
      <c r="P4" s="208"/>
      <c r="Q4" s="202"/>
      <c r="R4" s="202"/>
      <c r="S4" s="202"/>
      <c r="T4" s="205"/>
    </row>
    <row r="5" spans="1:20" x14ac:dyDescent="0.2">
      <c r="A5" s="278" t="s">
        <v>604</v>
      </c>
      <c r="B5" s="279"/>
      <c r="C5" s="279"/>
      <c r="D5" s="279"/>
      <c r="E5" s="279"/>
      <c r="F5" s="279"/>
      <c r="G5" s="279"/>
      <c r="H5" s="279"/>
      <c r="I5" s="279"/>
      <c r="J5" s="279"/>
      <c r="K5" s="279"/>
      <c r="L5" s="279"/>
      <c r="M5" s="279"/>
      <c r="N5" s="279"/>
      <c r="O5" s="279"/>
      <c r="P5" s="279"/>
      <c r="Q5" s="279"/>
      <c r="R5" s="279"/>
      <c r="S5" s="279"/>
      <c r="T5" s="209"/>
    </row>
    <row r="6" spans="1:20" x14ac:dyDescent="0.2">
      <c r="A6" s="210" t="s">
        <v>36</v>
      </c>
      <c r="B6" s="208"/>
      <c r="C6" s="208"/>
      <c r="D6" s="202"/>
      <c r="E6" s="202"/>
      <c r="F6" s="202"/>
      <c r="G6" s="202"/>
      <c r="H6" s="202"/>
      <c r="I6" s="202"/>
      <c r="J6" s="202"/>
      <c r="K6" s="202"/>
      <c r="L6" s="202"/>
      <c r="M6" s="202"/>
      <c r="N6" s="202"/>
      <c r="O6" s="202"/>
      <c r="P6" s="202"/>
      <c r="Q6" s="202"/>
      <c r="R6" s="202"/>
      <c r="S6" s="202"/>
      <c r="T6" s="205"/>
    </row>
    <row r="7" spans="1:20" x14ac:dyDescent="0.2">
      <c r="A7" s="211">
        <v>7</v>
      </c>
      <c r="B7" s="212"/>
      <c r="C7" s="213"/>
      <c r="D7" s="213"/>
      <c r="E7" s="213"/>
      <c r="F7" s="213"/>
      <c r="G7" s="213"/>
      <c r="H7" s="214"/>
      <c r="I7" s="214" t="s">
        <v>37</v>
      </c>
      <c r="J7" s="214" t="s">
        <v>38</v>
      </c>
      <c r="K7" s="214" t="s">
        <v>39</v>
      </c>
      <c r="L7" s="214" t="s">
        <v>40</v>
      </c>
      <c r="M7" s="214" t="s">
        <v>41</v>
      </c>
      <c r="N7" s="214" t="s">
        <v>42</v>
      </c>
      <c r="O7" s="214" t="s">
        <v>43</v>
      </c>
      <c r="P7" s="214" t="s">
        <v>44</v>
      </c>
      <c r="Q7" s="214" t="s">
        <v>45</v>
      </c>
      <c r="R7" s="214" t="s">
        <v>46</v>
      </c>
      <c r="S7" s="214" t="s">
        <v>47</v>
      </c>
      <c r="T7" s="215"/>
    </row>
    <row r="8" spans="1:20" x14ac:dyDescent="0.2">
      <c r="A8" s="211">
        <v>8</v>
      </c>
      <c r="B8" s="212"/>
      <c r="C8" s="216"/>
      <c r="D8" s="213"/>
      <c r="E8" s="213"/>
      <c r="F8" s="213"/>
      <c r="G8" s="213"/>
      <c r="H8" s="217" t="str">
        <f>IF(ISNUMBER(#REF!),"for year ended","")</f>
        <v/>
      </c>
      <c r="I8" s="218" t="str">
        <f>IF(ISNUMBER(#REF!),DATE(YEAR(#REF!),MONTH(#REF!),DAY(#REF!))-1,"")</f>
        <v/>
      </c>
      <c r="J8" s="218" t="str">
        <f>IF(ISNUMBER(#REF!),DATE(YEAR(#REF!)+1,MONTH(#REF!),DAY(#REF!))-1,"")</f>
        <v/>
      </c>
      <c r="K8" s="218" t="str">
        <f>IF(ISNUMBER(#REF!),DATE(YEAR(#REF!)+2,MONTH(#REF!),DAY(#REF!))-1,"")</f>
        <v/>
      </c>
      <c r="L8" s="218" t="str">
        <f>IF(ISNUMBER(#REF!),DATE(YEAR(#REF!)+3,MONTH(#REF!),DAY(#REF!))-1,"")</f>
        <v/>
      </c>
      <c r="M8" s="218" t="str">
        <f>IF(ISNUMBER(#REF!),DATE(YEAR(#REF!)+4,MONTH(#REF!),DAY(#REF!))-1,"")</f>
        <v/>
      </c>
      <c r="N8" s="218" t="str">
        <f>IF(ISNUMBER(#REF!),DATE(YEAR(#REF!)+5,MONTH(#REF!),DAY(#REF!))-1,"")</f>
        <v/>
      </c>
      <c r="O8" s="218" t="str">
        <f>IF(ISNUMBER(#REF!),DATE(YEAR(#REF!)+6,MONTH(#REF!),DAY(#REF!))-1,"")</f>
        <v/>
      </c>
      <c r="P8" s="218" t="str">
        <f>IF(ISNUMBER(#REF!),DATE(YEAR(#REF!)+7,MONTH(#REF!),DAY(#REF!))-1,"")</f>
        <v/>
      </c>
      <c r="Q8" s="218" t="str">
        <f>IF(ISNUMBER(#REF!),DATE(YEAR(#REF!)+8,MONTH(#REF!),DAY(#REF!))-1,"")</f>
        <v/>
      </c>
      <c r="R8" s="218" t="str">
        <f>IF(ISNUMBER(#REF!),DATE(YEAR(#REF!)+9,MONTH(#REF!),DAY(#REF!))-1,"")</f>
        <v/>
      </c>
      <c r="S8" s="218" t="str">
        <f>IF(ISNUMBER(#REF!),DATE(YEAR(#REF!)+10,MONTH(#REF!),DAY(#REF!))-1,"")</f>
        <v/>
      </c>
      <c r="T8" s="215"/>
    </row>
    <row r="9" spans="1:20" ht="15.75" x14ac:dyDescent="0.25">
      <c r="A9" s="211">
        <v>9</v>
      </c>
      <c r="B9" s="212"/>
      <c r="C9" s="219" t="s">
        <v>148</v>
      </c>
      <c r="D9" s="216"/>
      <c r="E9" s="213"/>
      <c r="F9" s="213"/>
      <c r="G9" s="213"/>
      <c r="H9" s="220"/>
      <c r="I9" s="221" t="s">
        <v>49</v>
      </c>
      <c r="J9" s="218"/>
      <c r="K9" s="218"/>
      <c r="L9" s="218"/>
      <c r="M9" s="218"/>
      <c r="N9" s="218"/>
      <c r="O9" s="218"/>
      <c r="P9" s="218"/>
      <c r="Q9" s="218"/>
      <c r="R9" s="218"/>
      <c r="S9" s="220"/>
      <c r="T9" s="215"/>
    </row>
    <row r="10" spans="1:20" x14ac:dyDescent="0.2">
      <c r="A10" s="211">
        <v>10</v>
      </c>
      <c r="B10" s="212"/>
      <c r="C10" s="222"/>
      <c r="D10" s="222"/>
      <c r="E10" s="223" t="s">
        <v>149</v>
      </c>
      <c r="F10" s="223"/>
      <c r="G10" s="223"/>
      <c r="H10" s="213"/>
      <c r="I10" s="224"/>
      <c r="J10" s="224"/>
      <c r="K10" s="224"/>
      <c r="L10" s="224"/>
      <c r="M10" s="224"/>
      <c r="N10" s="224"/>
      <c r="O10" s="224"/>
      <c r="P10" s="224"/>
      <c r="Q10" s="224"/>
      <c r="R10" s="224"/>
      <c r="S10" s="224"/>
      <c r="T10" s="215"/>
    </row>
    <row r="11" spans="1:20" x14ac:dyDescent="0.2">
      <c r="A11" s="211">
        <v>11</v>
      </c>
      <c r="B11" s="212"/>
      <c r="C11" s="222"/>
      <c r="D11" s="222"/>
      <c r="E11" s="223" t="s">
        <v>150</v>
      </c>
      <c r="F11" s="223"/>
      <c r="G11" s="223"/>
      <c r="H11" s="213"/>
      <c r="I11" s="224"/>
      <c r="J11" s="224"/>
      <c r="K11" s="224"/>
      <c r="L11" s="224"/>
      <c r="M11" s="224"/>
      <c r="N11" s="224"/>
      <c r="O11" s="224"/>
      <c r="P11" s="224"/>
      <c r="Q11" s="224"/>
      <c r="R11" s="224"/>
      <c r="S11" s="224"/>
      <c r="T11" s="215"/>
    </row>
    <row r="12" spans="1:20" x14ac:dyDescent="0.2">
      <c r="A12" s="211">
        <v>12</v>
      </c>
      <c r="B12" s="212"/>
      <c r="C12" s="222"/>
      <c r="D12" s="222"/>
      <c r="E12" s="223" t="s">
        <v>151</v>
      </c>
      <c r="F12" s="223"/>
      <c r="G12" s="223"/>
      <c r="H12" s="213"/>
      <c r="I12" s="224"/>
      <c r="J12" s="224"/>
      <c r="K12" s="224"/>
      <c r="L12" s="224"/>
      <c r="M12" s="224"/>
      <c r="N12" s="224"/>
      <c r="O12" s="224"/>
      <c r="P12" s="224"/>
      <c r="Q12" s="224"/>
      <c r="R12" s="224"/>
      <c r="S12" s="224"/>
      <c r="T12" s="215"/>
    </row>
    <row r="13" spans="1:20" ht="13.5" thickBot="1" x14ac:dyDescent="0.25">
      <c r="A13" s="211">
        <v>13</v>
      </c>
      <c r="B13" s="212"/>
      <c r="C13" s="222"/>
      <c r="D13" s="222"/>
      <c r="E13" s="223" t="s">
        <v>52</v>
      </c>
      <c r="F13" s="223"/>
      <c r="G13" s="223"/>
      <c r="H13" s="213"/>
      <c r="I13" s="224"/>
      <c r="J13" s="224"/>
      <c r="K13" s="224"/>
      <c r="L13" s="224"/>
      <c r="M13" s="224"/>
      <c r="N13" s="224"/>
      <c r="O13" s="224"/>
      <c r="P13" s="224"/>
      <c r="Q13" s="224"/>
      <c r="R13" s="224"/>
      <c r="S13" s="224"/>
      <c r="T13" s="215"/>
    </row>
    <row r="14" spans="1:20" ht="13.5" thickBot="1" x14ac:dyDescent="0.25">
      <c r="A14" s="211">
        <v>14</v>
      </c>
      <c r="B14" s="212"/>
      <c r="C14" s="222"/>
      <c r="D14" s="225" t="s">
        <v>152</v>
      </c>
      <c r="E14" s="225"/>
      <c r="F14" s="223"/>
      <c r="G14" s="223"/>
      <c r="H14" s="213"/>
      <c r="I14" s="226">
        <f t="shared" ref="I14:S14" si="0">SUM(I10:I13)</f>
        <v>0</v>
      </c>
      <c r="J14" s="226">
        <f t="shared" si="0"/>
        <v>0</v>
      </c>
      <c r="K14" s="226">
        <f t="shared" si="0"/>
        <v>0</v>
      </c>
      <c r="L14" s="226">
        <f t="shared" si="0"/>
        <v>0</v>
      </c>
      <c r="M14" s="226">
        <f t="shared" si="0"/>
        <v>0</v>
      </c>
      <c r="N14" s="226">
        <f t="shared" si="0"/>
        <v>0</v>
      </c>
      <c r="O14" s="226">
        <f t="shared" si="0"/>
        <v>0</v>
      </c>
      <c r="P14" s="226">
        <f t="shared" si="0"/>
        <v>0</v>
      </c>
      <c r="Q14" s="226">
        <f t="shared" si="0"/>
        <v>0</v>
      </c>
      <c r="R14" s="226">
        <f t="shared" si="0"/>
        <v>0</v>
      </c>
      <c r="S14" s="226">
        <f t="shared" si="0"/>
        <v>0</v>
      </c>
      <c r="T14" s="215"/>
    </row>
    <row r="15" spans="1:20" x14ac:dyDescent="0.2">
      <c r="A15" s="211">
        <v>15</v>
      </c>
      <c r="B15" s="212"/>
      <c r="C15" s="222"/>
      <c r="D15" s="222"/>
      <c r="E15" s="242" t="s">
        <v>153</v>
      </c>
      <c r="F15" s="223"/>
      <c r="G15" s="223"/>
      <c r="H15" s="213"/>
      <c r="I15" s="224"/>
      <c r="J15" s="224"/>
      <c r="K15" s="224"/>
      <c r="L15" s="224"/>
      <c r="M15" s="224"/>
      <c r="N15" s="224"/>
      <c r="O15" s="224"/>
      <c r="P15" s="224"/>
      <c r="Q15" s="224"/>
      <c r="R15" s="224"/>
      <c r="S15" s="224"/>
      <c r="T15" s="215"/>
    </row>
    <row r="16" spans="1:20" x14ac:dyDescent="0.2">
      <c r="A16" s="211">
        <v>16</v>
      </c>
      <c r="B16" s="212"/>
      <c r="C16" s="222"/>
      <c r="D16" s="222"/>
      <c r="E16" s="223" t="s">
        <v>154</v>
      </c>
      <c r="F16" s="223"/>
      <c r="G16" s="223"/>
      <c r="H16" s="213"/>
      <c r="I16" s="224"/>
      <c r="J16" s="224"/>
      <c r="K16" s="224"/>
      <c r="L16" s="224"/>
      <c r="M16" s="224"/>
      <c r="N16" s="224"/>
      <c r="O16" s="224"/>
      <c r="P16" s="224"/>
      <c r="Q16" s="224"/>
      <c r="R16" s="224"/>
      <c r="S16" s="224"/>
      <c r="T16" s="215"/>
    </row>
    <row r="17" spans="1:30" ht="13.5" thickBot="1" x14ac:dyDescent="0.25">
      <c r="A17" s="211">
        <v>17</v>
      </c>
      <c r="B17" s="212"/>
      <c r="C17" s="222"/>
      <c r="D17" s="222"/>
      <c r="E17" s="223" t="s">
        <v>629</v>
      </c>
      <c r="F17" s="260" t="s">
        <v>635</v>
      </c>
      <c r="G17" s="223"/>
      <c r="H17" s="213"/>
      <c r="I17" s="224"/>
      <c r="J17" s="224"/>
      <c r="K17" s="224"/>
      <c r="L17" s="224"/>
      <c r="M17" s="224"/>
      <c r="N17" s="224"/>
      <c r="O17" s="224"/>
      <c r="P17" s="224"/>
      <c r="Q17" s="224"/>
      <c r="R17" s="224"/>
      <c r="S17" s="224"/>
      <c r="T17" s="215"/>
      <c r="U17" s="227"/>
    </row>
    <row r="18" spans="1:30" ht="13.5" thickBot="1" x14ac:dyDescent="0.25">
      <c r="A18" s="211">
        <v>18</v>
      </c>
      <c r="B18" s="212"/>
      <c r="C18" s="222"/>
      <c r="D18" s="225" t="s">
        <v>155</v>
      </c>
      <c r="E18" s="225"/>
      <c r="F18" s="223"/>
      <c r="G18" s="223"/>
      <c r="H18" s="213"/>
      <c r="I18" s="226">
        <f t="shared" ref="I18:S18" si="1">SUM(I15:I17)</f>
        <v>0</v>
      </c>
      <c r="J18" s="226">
        <f t="shared" si="1"/>
        <v>0</v>
      </c>
      <c r="K18" s="226">
        <f t="shared" si="1"/>
        <v>0</v>
      </c>
      <c r="L18" s="226">
        <f t="shared" si="1"/>
        <v>0</v>
      </c>
      <c r="M18" s="226">
        <f t="shared" si="1"/>
        <v>0</v>
      </c>
      <c r="N18" s="226">
        <f t="shared" si="1"/>
        <v>0</v>
      </c>
      <c r="O18" s="226">
        <f t="shared" si="1"/>
        <v>0</v>
      </c>
      <c r="P18" s="226">
        <f t="shared" si="1"/>
        <v>0</v>
      </c>
      <c r="Q18" s="226">
        <f t="shared" si="1"/>
        <v>0</v>
      </c>
      <c r="R18" s="226">
        <f t="shared" si="1"/>
        <v>0</v>
      </c>
      <c r="S18" s="226">
        <f t="shared" si="1"/>
        <v>0</v>
      </c>
      <c r="T18" s="215"/>
    </row>
    <row r="19" spans="1:30" ht="13.5" thickBot="1" x14ac:dyDescent="0.25">
      <c r="A19" s="211">
        <v>19</v>
      </c>
      <c r="B19" s="212"/>
      <c r="C19" s="222"/>
      <c r="D19" s="228" t="s">
        <v>156</v>
      </c>
      <c r="E19" s="228"/>
      <c r="F19" s="223"/>
      <c r="G19" s="223"/>
      <c r="H19" s="213"/>
      <c r="I19" s="226">
        <f t="shared" ref="I19:S19" si="2">I14+I18</f>
        <v>0</v>
      </c>
      <c r="J19" s="226">
        <f t="shared" si="2"/>
        <v>0</v>
      </c>
      <c r="K19" s="226">
        <f t="shared" si="2"/>
        <v>0</v>
      </c>
      <c r="L19" s="226">
        <f t="shared" si="2"/>
        <v>0</v>
      </c>
      <c r="M19" s="226">
        <f t="shared" si="2"/>
        <v>0</v>
      </c>
      <c r="N19" s="226">
        <f t="shared" si="2"/>
        <v>0</v>
      </c>
      <c r="O19" s="226">
        <f t="shared" si="2"/>
        <v>0</v>
      </c>
      <c r="P19" s="226">
        <f t="shared" si="2"/>
        <v>0</v>
      </c>
      <c r="Q19" s="226">
        <f t="shared" si="2"/>
        <v>0</v>
      </c>
      <c r="R19" s="226">
        <f t="shared" si="2"/>
        <v>0</v>
      </c>
      <c r="S19" s="226">
        <f t="shared" si="2"/>
        <v>0</v>
      </c>
      <c r="T19" s="215"/>
    </row>
    <row r="20" spans="1:30" x14ac:dyDescent="0.2">
      <c r="A20" s="211">
        <v>20</v>
      </c>
      <c r="B20" s="212"/>
      <c r="C20" s="213"/>
      <c r="D20" s="213"/>
      <c r="E20" s="229"/>
      <c r="F20" s="213"/>
      <c r="G20" s="213"/>
      <c r="H20" s="214"/>
      <c r="I20" s="214" t="s">
        <v>37</v>
      </c>
      <c r="J20" s="214" t="s">
        <v>38</v>
      </c>
      <c r="K20" s="214" t="s">
        <v>39</v>
      </c>
      <c r="L20" s="214" t="s">
        <v>40</v>
      </c>
      <c r="M20" s="214" t="s">
        <v>41</v>
      </c>
      <c r="N20" s="214" t="s">
        <v>42</v>
      </c>
      <c r="O20" s="214" t="s">
        <v>43</v>
      </c>
      <c r="P20" s="214" t="s">
        <v>44</v>
      </c>
      <c r="Q20" s="214" t="s">
        <v>45</v>
      </c>
      <c r="R20" s="214" t="s">
        <v>46</v>
      </c>
      <c r="S20" s="214" t="s">
        <v>47</v>
      </c>
      <c r="T20" s="215"/>
    </row>
    <row r="21" spans="1:30" x14ac:dyDescent="0.2">
      <c r="A21" s="211">
        <v>21</v>
      </c>
      <c r="B21" s="212"/>
      <c r="C21" s="216"/>
      <c r="D21" s="213"/>
      <c r="E21" s="213"/>
      <c r="F21" s="213"/>
      <c r="G21" s="213"/>
      <c r="H21" s="230" t="str">
        <f>IF(ISNUMBER(#REF!),"for year ended","")</f>
        <v/>
      </c>
      <c r="I21" s="218" t="str">
        <f>IF(ISNUMBER(#REF!),DATE(YEAR(#REF!),MONTH(#REF!),DAY(#REF!))-1,"")</f>
        <v/>
      </c>
      <c r="J21" s="218" t="str">
        <f>IF(ISNUMBER(#REF!),DATE(YEAR(#REF!)+1,MONTH(#REF!),DAY(#REF!))-1,"")</f>
        <v/>
      </c>
      <c r="K21" s="218" t="str">
        <f>IF(ISNUMBER(#REF!),DATE(YEAR(#REF!)+2,MONTH(#REF!),DAY(#REF!))-1,"")</f>
        <v/>
      </c>
      <c r="L21" s="218" t="str">
        <f>IF(ISNUMBER(#REF!),DATE(YEAR(#REF!)+3,MONTH(#REF!),DAY(#REF!))-1,"")</f>
        <v/>
      </c>
      <c r="M21" s="218" t="str">
        <f>IF(ISNUMBER(#REF!),DATE(YEAR(#REF!)+4,MONTH(#REF!),DAY(#REF!))-1,"")</f>
        <v/>
      </c>
      <c r="N21" s="218" t="str">
        <f>IF(ISNUMBER(#REF!),DATE(YEAR(#REF!)+5,MONTH(#REF!),DAY(#REF!))-1,"")</f>
        <v/>
      </c>
      <c r="O21" s="218" t="str">
        <f>IF(ISNUMBER(#REF!),DATE(YEAR(#REF!)+6,MONTH(#REF!),DAY(#REF!))-1,"")</f>
        <v/>
      </c>
      <c r="P21" s="218" t="str">
        <f>IF(ISNUMBER(#REF!),DATE(YEAR(#REF!)+7,MONTH(#REF!),DAY(#REF!))-1,"")</f>
        <v/>
      </c>
      <c r="Q21" s="218" t="str">
        <f>IF(ISNUMBER(#REF!),DATE(YEAR(#REF!)+8,MONTH(#REF!),DAY(#REF!))-1,"")</f>
        <v/>
      </c>
      <c r="R21" s="218" t="str">
        <f>IF(ISNUMBER(#REF!),DATE(YEAR(#REF!)+9,MONTH(#REF!),DAY(#REF!))-1,"")</f>
        <v/>
      </c>
      <c r="S21" s="218" t="str">
        <f>IF(ISNUMBER(#REF!),DATE(YEAR(#REF!)+10,MONTH(#REF!),DAY(#REF!))-1,"")</f>
        <v/>
      </c>
      <c r="T21" s="215"/>
    </row>
    <row r="22" spans="1:30" x14ac:dyDescent="0.2">
      <c r="A22" s="211">
        <v>22</v>
      </c>
      <c r="B22" s="212"/>
      <c r="C22" s="222"/>
      <c r="D22" s="222"/>
      <c r="E22" s="228"/>
      <c r="F22" s="213"/>
      <c r="G22" s="213"/>
      <c r="H22" s="213"/>
      <c r="I22" s="221" t="s">
        <v>69</v>
      </c>
      <c r="J22" s="213"/>
      <c r="K22" s="213"/>
      <c r="L22" s="213"/>
      <c r="M22" s="213"/>
      <c r="N22" s="213"/>
      <c r="O22" s="213"/>
      <c r="P22" s="213"/>
      <c r="Q22" s="213"/>
      <c r="R22" s="220"/>
      <c r="S22" s="220"/>
      <c r="T22" s="215"/>
    </row>
    <row r="23" spans="1:30" x14ac:dyDescent="0.2">
      <c r="A23" s="211">
        <v>23</v>
      </c>
      <c r="B23" s="212"/>
      <c r="C23" s="222"/>
      <c r="D23" s="222"/>
      <c r="E23" s="213" t="s">
        <v>149</v>
      </c>
      <c r="F23" s="231"/>
      <c r="G23" s="231"/>
      <c r="H23" s="213"/>
      <c r="I23" s="224"/>
      <c r="J23" s="224"/>
      <c r="K23" s="224"/>
      <c r="L23" s="224"/>
      <c r="M23" s="224"/>
      <c r="N23" s="224"/>
      <c r="O23" s="224"/>
      <c r="P23" s="224"/>
      <c r="Q23" s="224"/>
      <c r="R23" s="224"/>
      <c r="S23" s="224"/>
      <c r="T23" s="215"/>
      <c r="AD23" s="3"/>
    </row>
    <row r="24" spans="1:30" x14ac:dyDescent="0.2">
      <c r="A24" s="211">
        <v>24</v>
      </c>
      <c r="B24" s="212"/>
      <c r="C24" s="222"/>
      <c r="D24" s="222"/>
      <c r="E24" s="213" t="s">
        <v>150</v>
      </c>
      <c r="F24" s="231"/>
      <c r="G24" s="231"/>
      <c r="H24" s="213"/>
      <c r="I24" s="224"/>
      <c r="J24" s="224"/>
      <c r="K24" s="224"/>
      <c r="L24" s="224"/>
      <c r="M24" s="224"/>
      <c r="N24" s="224"/>
      <c r="O24" s="224"/>
      <c r="P24" s="224"/>
      <c r="Q24" s="224"/>
      <c r="R24" s="224"/>
      <c r="S24" s="224"/>
      <c r="T24" s="215"/>
    </row>
    <row r="25" spans="1:30" x14ac:dyDescent="0.2">
      <c r="A25" s="211">
        <v>25</v>
      </c>
      <c r="B25" s="212"/>
      <c r="C25" s="222"/>
      <c r="D25" s="222"/>
      <c r="E25" s="213" t="s">
        <v>151</v>
      </c>
      <c r="F25" s="231"/>
      <c r="G25" s="231"/>
      <c r="H25" s="213"/>
      <c r="I25" s="224"/>
      <c r="J25" s="224"/>
      <c r="K25" s="224"/>
      <c r="L25" s="224"/>
      <c r="M25" s="224"/>
      <c r="N25" s="224"/>
      <c r="O25" s="224"/>
      <c r="P25" s="224"/>
      <c r="Q25" s="224"/>
      <c r="R25" s="224"/>
      <c r="S25" s="224"/>
      <c r="T25" s="215"/>
    </row>
    <row r="26" spans="1:30" ht="13.5" thickBot="1" x14ac:dyDescent="0.25">
      <c r="A26" s="211">
        <v>26</v>
      </c>
      <c r="B26" s="212"/>
      <c r="C26" s="222"/>
      <c r="D26" s="222"/>
      <c r="E26" s="213" t="s">
        <v>52</v>
      </c>
      <c r="F26" s="231"/>
      <c r="G26" s="231"/>
      <c r="H26" s="213"/>
      <c r="I26" s="224"/>
      <c r="J26" s="224"/>
      <c r="K26" s="224"/>
      <c r="L26" s="224"/>
      <c r="M26" s="224"/>
      <c r="N26" s="224"/>
      <c r="O26" s="224"/>
      <c r="P26" s="224"/>
      <c r="Q26" s="224"/>
      <c r="R26" s="224"/>
      <c r="S26" s="224"/>
      <c r="T26" s="215"/>
      <c r="U26" s="227"/>
    </row>
    <row r="27" spans="1:30" ht="13.5" thickBot="1" x14ac:dyDescent="0.25">
      <c r="A27" s="211">
        <v>27</v>
      </c>
      <c r="B27" s="212"/>
      <c r="C27" s="222"/>
      <c r="D27" s="225" t="s">
        <v>152</v>
      </c>
      <c r="E27" s="225"/>
      <c r="F27" s="223"/>
      <c r="G27" s="223"/>
      <c r="H27" s="213"/>
      <c r="I27" s="226">
        <f t="shared" ref="I27:S27" si="3">SUM(I23:I26)</f>
        <v>0</v>
      </c>
      <c r="J27" s="226">
        <f t="shared" si="3"/>
        <v>0</v>
      </c>
      <c r="K27" s="226">
        <f t="shared" si="3"/>
        <v>0</v>
      </c>
      <c r="L27" s="226">
        <f t="shared" si="3"/>
        <v>0</v>
      </c>
      <c r="M27" s="226">
        <f t="shared" si="3"/>
        <v>0</v>
      </c>
      <c r="N27" s="226">
        <f t="shared" si="3"/>
        <v>0</v>
      </c>
      <c r="O27" s="226">
        <f t="shared" si="3"/>
        <v>0</v>
      </c>
      <c r="P27" s="226">
        <f t="shared" si="3"/>
        <v>0</v>
      </c>
      <c r="Q27" s="226">
        <f t="shared" si="3"/>
        <v>0</v>
      </c>
      <c r="R27" s="226">
        <f t="shared" si="3"/>
        <v>0</v>
      </c>
      <c r="S27" s="226">
        <f t="shared" si="3"/>
        <v>0</v>
      </c>
      <c r="T27" s="215"/>
    </row>
    <row r="28" spans="1:30" x14ac:dyDescent="0.2">
      <c r="A28" s="211">
        <v>28</v>
      </c>
      <c r="B28" s="212"/>
      <c r="C28" s="222"/>
      <c r="D28" s="222"/>
      <c r="E28" s="242" t="s">
        <v>153</v>
      </c>
      <c r="F28" s="231"/>
      <c r="G28" s="231"/>
      <c r="H28" s="213"/>
      <c r="I28" s="224"/>
      <c r="J28" s="224"/>
      <c r="K28" s="224"/>
      <c r="L28" s="224"/>
      <c r="M28" s="224"/>
      <c r="N28" s="224"/>
      <c r="O28" s="224"/>
      <c r="P28" s="224"/>
      <c r="Q28" s="224"/>
      <c r="R28" s="224"/>
      <c r="S28" s="224"/>
      <c r="T28" s="215"/>
    </row>
    <row r="29" spans="1:30" x14ac:dyDescent="0.2">
      <c r="A29" s="211">
        <v>29</v>
      </c>
      <c r="B29" s="212"/>
      <c r="C29" s="222"/>
      <c r="D29" s="222"/>
      <c r="E29" s="223" t="s">
        <v>154</v>
      </c>
      <c r="F29" s="231"/>
      <c r="G29" s="231"/>
      <c r="H29" s="213"/>
      <c r="I29" s="224"/>
      <c r="J29" s="224"/>
      <c r="K29" s="224"/>
      <c r="L29" s="224"/>
      <c r="M29" s="224"/>
      <c r="N29" s="224"/>
      <c r="O29" s="224"/>
      <c r="P29" s="224"/>
      <c r="Q29" s="224"/>
      <c r="R29" s="224"/>
      <c r="S29" s="224"/>
      <c r="T29" s="215"/>
    </row>
    <row r="30" spans="1:30" ht="13.5" thickBot="1" x14ac:dyDescent="0.25">
      <c r="A30" s="211">
        <v>30</v>
      </c>
      <c r="B30" s="212"/>
      <c r="C30" s="222"/>
      <c r="D30" s="222"/>
      <c r="E30" s="223" t="s">
        <v>629</v>
      </c>
      <c r="F30" s="260" t="s">
        <v>635</v>
      </c>
      <c r="G30" s="231"/>
      <c r="H30" s="213"/>
      <c r="I30" s="224"/>
      <c r="J30" s="224"/>
      <c r="K30" s="224"/>
      <c r="L30" s="224"/>
      <c r="M30" s="224"/>
      <c r="N30" s="224"/>
      <c r="O30" s="224"/>
      <c r="P30" s="224"/>
      <c r="Q30" s="224"/>
      <c r="R30" s="224"/>
      <c r="S30" s="224"/>
      <c r="T30" s="215"/>
    </row>
    <row r="31" spans="1:30" ht="13.5" thickBot="1" x14ac:dyDescent="0.25">
      <c r="A31" s="211">
        <v>31</v>
      </c>
      <c r="B31" s="212"/>
      <c r="C31" s="222"/>
      <c r="D31" s="225" t="s">
        <v>155</v>
      </c>
      <c r="E31" s="225"/>
      <c r="F31" s="223"/>
      <c r="G31" s="223"/>
      <c r="H31" s="213"/>
      <c r="I31" s="226">
        <f>SUM(I28:I30)</f>
        <v>0</v>
      </c>
      <c r="J31" s="226">
        <f t="shared" ref="J31:R31" si="4">SUM(J28:J30)</f>
        <v>0</v>
      </c>
      <c r="K31" s="226">
        <f>SUM(K28:K30)</f>
        <v>0</v>
      </c>
      <c r="L31" s="226">
        <f t="shared" si="4"/>
        <v>0</v>
      </c>
      <c r="M31" s="226">
        <f t="shared" si="4"/>
        <v>0</v>
      </c>
      <c r="N31" s="226">
        <f t="shared" si="4"/>
        <v>0</v>
      </c>
      <c r="O31" s="226">
        <f t="shared" si="4"/>
        <v>0</v>
      </c>
      <c r="P31" s="226">
        <f t="shared" si="4"/>
        <v>0</v>
      </c>
      <c r="Q31" s="226">
        <f t="shared" si="4"/>
        <v>0</v>
      </c>
      <c r="R31" s="226">
        <f t="shared" si="4"/>
        <v>0</v>
      </c>
      <c r="S31" s="226">
        <f>SUM(S28:S30)</f>
        <v>0</v>
      </c>
      <c r="T31" s="215"/>
    </row>
    <row r="32" spans="1:30" ht="13.5" thickBot="1" x14ac:dyDescent="0.25">
      <c r="A32" s="211">
        <v>32</v>
      </c>
      <c r="B32" s="212"/>
      <c r="C32" s="222"/>
      <c r="D32" s="228" t="s">
        <v>156</v>
      </c>
      <c r="E32" s="228"/>
      <c r="F32" s="231"/>
      <c r="G32" s="231"/>
      <c r="H32" s="213"/>
      <c r="I32" s="226">
        <f t="shared" ref="I32:S32" si="5">I27+I31</f>
        <v>0</v>
      </c>
      <c r="J32" s="226">
        <f t="shared" si="5"/>
        <v>0</v>
      </c>
      <c r="K32" s="226">
        <f>K27+K31</f>
        <v>0</v>
      </c>
      <c r="L32" s="226">
        <f t="shared" si="5"/>
        <v>0</v>
      </c>
      <c r="M32" s="226">
        <f t="shared" si="5"/>
        <v>0</v>
      </c>
      <c r="N32" s="226">
        <f t="shared" si="5"/>
        <v>0</v>
      </c>
      <c r="O32" s="226">
        <f t="shared" si="5"/>
        <v>0</v>
      </c>
      <c r="P32" s="226">
        <f t="shared" si="5"/>
        <v>0</v>
      </c>
      <c r="Q32" s="226">
        <f t="shared" si="5"/>
        <v>0</v>
      </c>
      <c r="R32" s="226">
        <f t="shared" si="5"/>
        <v>0</v>
      </c>
      <c r="S32" s="226">
        <f t="shared" si="5"/>
        <v>0</v>
      </c>
      <c r="T32" s="215"/>
    </row>
    <row r="33" spans="1:20" ht="15.75" x14ac:dyDescent="0.25">
      <c r="A33" s="211">
        <v>33</v>
      </c>
      <c r="B33" s="212"/>
      <c r="C33" s="232" t="s">
        <v>157</v>
      </c>
      <c r="D33" s="222"/>
      <c r="E33" s="222"/>
      <c r="F33" s="231"/>
      <c r="G33" s="231"/>
      <c r="H33" s="231"/>
      <c r="I33" s="213"/>
      <c r="J33" s="213"/>
      <c r="K33" s="213"/>
      <c r="L33" s="213"/>
      <c r="M33" s="213"/>
      <c r="N33" s="213"/>
      <c r="O33" s="213"/>
      <c r="P33" s="213"/>
      <c r="Q33" s="213"/>
      <c r="R33" s="213"/>
      <c r="S33" s="213"/>
      <c r="T33" s="215"/>
    </row>
    <row r="34" spans="1:20" x14ac:dyDescent="0.2">
      <c r="A34" s="211">
        <v>35</v>
      </c>
      <c r="B34" s="212"/>
      <c r="C34" s="280"/>
      <c r="D34" s="280"/>
      <c r="E34" s="234"/>
      <c r="F34" s="234"/>
      <c r="G34" s="235"/>
      <c r="H34" s="231"/>
      <c r="I34" s="213"/>
      <c r="J34" s="213"/>
      <c r="K34" s="213"/>
      <c r="L34" s="213"/>
      <c r="M34" s="213"/>
      <c r="N34" s="213"/>
      <c r="O34" s="213"/>
      <c r="P34" s="213"/>
      <c r="Q34" s="213"/>
      <c r="R34" s="213"/>
      <c r="S34" s="213"/>
      <c r="T34" s="215"/>
    </row>
    <row r="35" spans="1:20" ht="25.5" x14ac:dyDescent="0.2">
      <c r="A35" s="211">
        <v>36</v>
      </c>
      <c r="B35" s="212"/>
      <c r="C35" s="280"/>
      <c r="D35" s="280"/>
      <c r="E35" s="234" t="s">
        <v>83</v>
      </c>
      <c r="F35" s="234"/>
      <c r="G35" s="235"/>
      <c r="H35" s="213"/>
      <c r="I35" s="224"/>
      <c r="J35" s="224"/>
      <c r="K35" s="224"/>
      <c r="L35" s="224"/>
      <c r="M35" s="224"/>
      <c r="N35" s="224"/>
      <c r="O35" s="224"/>
      <c r="P35" s="224"/>
      <c r="Q35" s="224"/>
      <c r="R35" s="224"/>
      <c r="S35" s="224"/>
      <c r="T35" s="215"/>
    </row>
    <row r="36" spans="1:20" x14ac:dyDescent="0.2">
      <c r="A36" s="211">
        <v>37</v>
      </c>
      <c r="B36" s="212"/>
      <c r="C36" s="222"/>
      <c r="D36" s="222"/>
      <c r="E36" s="236" t="s">
        <v>158</v>
      </c>
      <c r="F36" s="231"/>
      <c r="G36" s="231"/>
      <c r="H36" s="213"/>
      <c r="I36" s="224"/>
      <c r="J36" s="224"/>
      <c r="K36" s="224"/>
      <c r="L36" s="224"/>
      <c r="M36" s="224"/>
      <c r="N36" s="224"/>
      <c r="O36" s="224"/>
      <c r="P36" s="224"/>
      <c r="Q36" s="224"/>
      <c r="R36" s="224"/>
      <c r="S36" s="224"/>
      <c r="T36" s="215"/>
    </row>
    <row r="37" spans="1:20" x14ac:dyDescent="0.2">
      <c r="A37" s="211">
        <v>38</v>
      </c>
      <c r="B37" s="212"/>
      <c r="C37" s="222"/>
      <c r="D37" s="222"/>
      <c r="E37" s="213" t="s">
        <v>159</v>
      </c>
      <c r="F37" s="213"/>
      <c r="G37" s="231"/>
      <c r="H37" s="213"/>
      <c r="I37" s="224"/>
      <c r="J37" s="224"/>
      <c r="K37" s="224"/>
      <c r="L37" s="224"/>
      <c r="M37" s="224"/>
      <c r="N37" s="224"/>
      <c r="O37" s="224"/>
      <c r="P37" s="224"/>
      <c r="Q37" s="224"/>
      <c r="R37" s="224"/>
      <c r="S37" s="224"/>
      <c r="T37" s="215"/>
    </row>
    <row r="38" spans="1:20" x14ac:dyDescent="0.2">
      <c r="A38" s="211">
        <v>39</v>
      </c>
      <c r="B38" s="212"/>
      <c r="C38" s="222"/>
      <c r="D38" s="222"/>
      <c r="E38" s="213" t="s">
        <v>160</v>
      </c>
      <c r="F38" s="213"/>
      <c r="G38" s="231"/>
      <c r="H38" s="213"/>
      <c r="I38" s="224"/>
      <c r="J38" s="224"/>
      <c r="K38" s="224"/>
      <c r="L38" s="224"/>
      <c r="M38" s="224"/>
      <c r="N38" s="224"/>
      <c r="O38" s="224"/>
      <c r="P38" s="224"/>
      <c r="Q38" s="224"/>
      <c r="R38" s="224"/>
      <c r="S38" s="224"/>
      <c r="T38" s="215"/>
    </row>
    <row r="39" spans="1:20" x14ac:dyDescent="0.2">
      <c r="A39" s="211">
        <v>41</v>
      </c>
      <c r="B39" s="233" t="s">
        <v>161</v>
      </c>
      <c r="C39" s="222"/>
      <c r="D39" s="222"/>
      <c r="E39" s="228"/>
      <c r="F39" s="231"/>
      <c r="G39" s="231"/>
      <c r="H39" s="213"/>
      <c r="I39" s="231"/>
      <c r="J39" s="213"/>
      <c r="K39" s="231"/>
      <c r="L39" s="213"/>
      <c r="M39" s="231"/>
      <c r="N39" s="213"/>
      <c r="O39" s="231"/>
      <c r="P39" s="213"/>
      <c r="Q39" s="231"/>
      <c r="R39" s="213"/>
      <c r="S39" s="213"/>
      <c r="T39" s="215"/>
    </row>
    <row r="40" spans="1:20" x14ac:dyDescent="0.2">
      <c r="A40" s="211">
        <v>42</v>
      </c>
      <c r="B40" s="212"/>
      <c r="C40" s="222"/>
      <c r="D40" s="222"/>
      <c r="E40" s="228"/>
      <c r="F40" s="213"/>
      <c r="G40" s="213"/>
      <c r="H40" s="213"/>
      <c r="I40" s="213"/>
      <c r="J40" s="213"/>
      <c r="K40" s="213"/>
      <c r="L40" s="213"/>
      <c r="M40" s="213"/>
      <c r="N40" s="213"/>
      <c r="O40" s="213"/>
      <c r="P40" s="213"/>
      <c r="Q40" s="213"/>
      <c r="R40" s="213"/>
      <c r="S40" s="213"/>
      <c r="T40" s="215"/>
    </row>
    <row r="41" spans="1:20" x14ac:dyDescent="0.2">
      <c r="A41" s="211">
        <v>43</v>
      </c>
      <c r="B41" s="212"/>
      <c r="C41" s="213"/>
      <c r="D41" s="213"/>
      <c r="E41" s="213"/>
      <c r="F41" s="213"/>
      <c r="G41" s="213"/>
      <c r="H41" s="214"/>
      <c r="I41" s="214" t="s">
        <v>37</v>
      </c>
      <c r="J41" s="214" t="s">
        <v>38</v>
      </c>
      <c r="K41" s="214" t="s">
        <v>39</v>
      </c>
      <c r="L41" s="214" t="s">
        <v>40</v>
      </c>
      <c r="M41" s="214" t="s">
        <v>41</v>
      </c>
      <c r="N41" s="214" t="s">
        <v>42</v>
      </c>
      <c r="O41" s="214" t="s">
        <v>43</v>
      </c>
      <c r="P41" s="214" t="s">
        <v>44</v>
      </c>
      <c r="Q41" s="214" t="s">
        <v>45</v>
      </c>
      <c r="R41" s="214" t="s">
        <v>46</v>
      </c>
      <c r="S41" s="214" t="s">
        <v>47</v>
      </c>
      <c r="T41" s="215"/>
    </row>
    <row r="42" spans="1:20" x14ac:dyDescent="0.2">
      <c r="A42" s="211">
        <v>44</v>
      </c>
      <c r="B42" s="212"/>
      <c r="C42" s="216"/>
      <c r="D42" s="213"/>
      <c r="E42" s="213"/>
      <c r="F42" s="213"/>
      <c r="G42" s="213"/>
      <c r="H42" s="230" t="str">
        <f>IF(ISNUMBER(#REF!),"for year ended","")</f>
        <v/>
      </c>
      <c r="I42" s="218" t="str">
        <f>IF(ISNUMBER(#REF!),DATE(YEAR(#REF!),MONTH(#REF!),DAY(#REF!))-1,"")</f>
        <v/>
      </c>
      <c r="J42" s="218" t="str">
        <f>IF(ISNUMBER(#REF!),DATE(YEAR(#REF!)+1,MONTH(#REF!),DAY(#REF!))-1,"")</f>
        <v/>
      </c>
      <c r="K42" s="218" t="str">
        <f>IF(ISNUMBER(#REF!),DATE(YEAR(#REF!)+2,MONTH(#REF!),DAY(#REF!))-1,"")</f>
        <v/>
      </c>
      <c r="L42" s="218" t="str">
        <f>IF(ISNUMBER(#REF!),DATE(YEAR(#REF!)+3,MONTH(#REF!),DAY(#REF!))-1,"")</f>
        <v/>
      </c>
      <c r="M42" s="218" t="str">
        <f>IF(ISNUMBER(#REF!),DATE(YEAR(#REF!)+4,MONTH(#REF!),DAY(#REF!))-1,"")</f>
        <v/>
      </c>
      <c r="N42" s="218" t="str">
        <f>IF(ISNUMBER(#REF!),DATE(YEAR(#REF!)+5,MONTH(#REF!),DAY(#REF!))-1,"")</f>
        <v/>
      </c>
      <c r="O42" s="218" t="str">
        <f>IF(ISNUMBER(#REF!),DATE(YEAR(#REF!)+6,MONTH(#REF!),DAY(#REF!))-1,"")</f>
        <v/>
      </c>
      <c r="P42" s="218" t="str">
        <f>IF(ISNUMBER(#REF!),DATE(YEAR(#REF!)+7,MONTH(#REF!),DAY(#REF!))-1,"")</f>
        <v/>
      </c>
      <c r="Q42" s="218" t="str">
        <f>IF(ISNUMBER(#REF!),DATE(YEAR(#REF!)+8,MONTH(#REF!),DAY(#REF!))-1,"")</f>
        <v/>
      </c>
      <c r="R42" s="218" t="str">
        <f>IF(ISNUMBER(#REF!),DATE(YEAR(#REF!)+9,MONTH(#REF!),DAY(#REF!))-1,"")</f>
        <v/>
      </c>
      <c r="S42" s="218" t="str">
        <f>IF(ISNUMBER(#REF!),DATE(YEAR(#REF!)+10,MONTH(#REF!),DAY(#REF!))-1,"")</f>
        <v/>
      </c>
      <c r="T42" s="215"/>
    </row>
    <row r="43" spans="1:20" ht="15.75" x14ac:dyDescent="0.25">
      <c r="A43" s="211">
        <v>45</v>
      </c>
      <c r="B43" s="212"/>
      <c r="C43" s="232" t="s">
        <v>162</v>
      </c>
      <c r="D43" s="222"/>
      <c r="E43" s="228"/>
      <c r="F43" s="231"/>
      <c r="G43" s="231"/>
      <c r="H43" s="213"/>
      <c r="I43" s="241" t="s">
        <v>87</v>
      </c>
      <c r="J43" s="213"/>
      <c r="K43" s="213"/>
      <c r="L43" s="213"/>
      <c r="M43" s="213"/>
      <c r="N43" s="213"/>
      <c r="O43" s="213"/>
      <c r="P43" s="213"/>
      <c r="Q43" s="213"/>
      <c r="R43" s="213"/>
      <c r="S43" s="213"/>
      <c r="T43" s="215"/>
    </row>
    <row r="44" spans="1:20" x14ac:dyDescent="0.2">
      <c r="A44" s="211">
        <v>46</v>
      </c>
      <c r="B44" s="212"/>
      <c r="C44" s="222"/>
      <c r="D44" s="222"/>
      <c r="E44" s="213" t="s">
        <v>149</v>
      </c>
      <c r="F44" s="231"/>
      <c r="G44" s="231"/>
      <c r="H44" s="213"/>
      <c r="I44" s="237">
        <f t="shared" ref="I44:S44" si="6">I10-I23</f>
        <v>0</v>
      </c>
      <c r="J44" s="237">
        <f t="shared" si="6"/>
        <v>0</v>
      </c>
      <c r="K44" s="237">
        <f t="shared" si="6"/>
        <v>0</v>
      </c>
      <c r="L44" s="237">
        <f t="shared" si="6"/>
        <v>0</v>
      </c>
      <c r="M44" s="237">
        <f t="shared" si="6"/>
        <v>0</v>
      </c>
      <c r="N44" s="237">
        <f t="shared" si="6"/>
        <v>0</v>
      </c>
      <c r="O44" s="237">
        <f t="shared" si="6"/>
        <v>0</v>
      </c>
      <c r="P44" s="237">
        <f t="shared" si="6"/>
        <v>0</v>
      </c>
      <c r="Q44" s="237">
        <f t="shared" si="6"/>
        <v>0</v>
      </c>
      <c r="R44" s="237">
        <f t="shared" si="6"/>
        <v>0</v>
      </c>
      <c r="S44" s="237">
        <f t="shared" si="6"/>
        <v>0</v>
      </c>
      <c r="T44" s="215"/>
    </row>
    <row r="45" spans="1:20" x14ac:dyDescent="0.2">
      <c r="A45" s="211">
        <v>47</v>
      </c>
      <c r="B45" s="212"/>
      <c r="C45" s="222"/>
      <c r="D45" s="222"/>
      <c r="E45" s="213" t="s">
        <v>150</v>
      </c>
      <c r="F45" s="231"/>
      <c r="G45" s="231"/>
      <c r="H45" s="213"/>
      <c r="I45" s="237">
        <f t="shared" ref="I45:S45" si="7">I11-I24</f>
        <v>0</v>
      </c>
      <c r="J45" s="237">
        <f t="shared" si="7"/>
        <v>0</v>
      </c>
      <c r="K45" s="237">
        <f t="shared" si="7"/>
        <v>0</v>
      </c>
      <c r="L45" s="237">
        <f t="shared" si="7"/>
        <v>0</v>
      </c>
      <c r="M45" s="237">
        <f t="shared" si="7"/>
        <v>0</v>
      </c>
      <c r="N45" s="237">
        <f t="shared" si="7"/>
        <v>0</v>
      </c>
      <c r="O45" s="237">
        <f t="shared" si="7"/>
        <v>0</v>
      </c>
      <c r="P45" s="237">
        <f t="shared" si="7"/>
        <v>0</v>
      </c>
      <c r="Q45" s="237">
        <f t="shared" si="7"/>
        <v>0</v>
      </c>
      <c r="R45" s="237">
        <f t="shared" si="7"/>
        <v>0</v>
      </c>
      <c r="S45" s="237">
        <f t="shared" si="7"/>
        <v>0</v>
      </c>
      <c r="T45" s="215"/>
    </row>
    <row r="46" spans="1:20" x14ac:dyDescent="0.2">
      <c r="A46" s="211">
        <v>48</v>
      </c>
      <c r="B46" s="212"/>
      <c r="C46" s="222"/>
      <c r="D46" s="222"/>
      <c r="E46" s="213" t="s">
        <v>151</v>
      </c>
      <c r="F46" s="231"/>
      <c r="G46" s="231"/>
      <c r="H46" s="213"/>
      <c r="I46" s="237">
        <f t="shared" ref="I46:S46" si="8">I12-I25</f>
        <v>0</v>
      </c>
      <c r="J46" s="237">
        <f t="shared" si="8"/>
        <v>0</v>
      </c>
      <c r="K46" s="237">
        <f t="shared" si="8"/>
        <v>0</v>
      </c>
      <c r="L46" s="237">
        <f t="shared" si="8"/>
        <v>0</v>
      </c>
      <c r="M46" s="237">
        <f t="shared" si="8"/>
        <v>0</v>
      </c>
      <c r="N46" s="237">
        <f t="shared" si="8"/>
        <v>0</v>
      </c>
      <c r="O46" s="237">
        <f t="shared" si="8"/>
        <v>0</v>
      </c>
      <c r="P46" s="237">
        <f t="shared" si="8"/>
        <v>0</v>
      </c>
      <c r="Q46" s="237">
        <f t="shared" si="8"/>
        <v>0</v>
      </c>
      <c r="R46" s="237">
        <f t="shared" si="8"/>
        <v>0</v>
      </c>
      <c r="S46" s="237">
        <f t="shared" si="8"/>
        <v>0</v>
      </c>
      <c r="T46" s="215"/>
    </row>
    <row r="47" spans="1:20" ht="13.5" thickBot="1" x14ac:dyDescent="0.25">
      <c r="A47" s="211">
        <v>49</v>
      </c>
      <c r="B47" s="212"/>
      <c r="C47" s="222"/>
      <c r="D47" s="222"/>
      <c r="E47" s="213" t="s">
        <v>52</v>
      </c>
      <c r="F47" s="231"/>
      <c r="G47" s="231"/>
      <c r="H47" s="213"/>
      <c r="I47" s="237">
        <f t="shared" ref="I47:S47" si="9">I13-I26</f>
        <v>0</v>
      </c>
      <c r="J47" s="237">
        <f t="shared" si="9"/>
        <v>0</v>
      </c>
      <c r="K47" s="237">
        <f t="shared" si="9"/>
        <v>0</v>
      </c>
      <c r="L47" s="237">
        <f t="shared" si="9"/>
        <v>0</v>
      </c>
      <c r="M47" s="237">
        <f t="shared" si="9"/>
        <v>0</v>
      </c>
      <c r="N47" s="237">
        <f t="shared" si="9"/>
        <v>0</v>
      </c>
      <c r="O47" s="237">
        <f t="shared" si="9"/>
        <v>0</v>
      </c>
      <c r="P47" s="237">
        <f t="shared" si="9"/>
        <v>0</v>
      </c>
      <c r="Q47" s="237">
        <f t="shared" si="9"/>
        <v>0</v>
      </c>
      <c r="R47" s="237">
        <f t="shared" si="9"/>
        <v>0</v>
      </c>
      <c r="S47" s="237">
        <f t="shared" si="9"/>
        <v>0</v>
      </c>
      <c r="T47" s="215"/>
    </row>
    <row r="48" spans="1:20" ht="13.5" thickBot="1" x14ac:dyDescent="0.25">
      <c r="A48" s="211">
        <v>50</v>
      </c>
      <c r="B48" s="212"/>
      <c r="C48" s="222"/>
      <c r="D48" s="225" t="s">
        <v>152</v>
      </c>
      <c r="E48" s="225"/>
      <c r="F48" s="223"/>
      <c r="G48" s="223"/>
      <c r="H48" s="213"/>
      <c r="I48" s="226">
        <f t="shared" ref="I48:S48" si="10">I14-I27</f>
        <v>0</v>
      </c>
      <c r="J48" s="226">
        <f t="shared" si="10"/>
        <v>0</v>
      </c>
      <c r="K48" s="226">
        <f t="shared" si="10"/>
        <v>0</v>
      </c>
      <c r="L48" s="226">
        <f t="shared" si="10"/>
        <v>0</v>
      </c>
      <c r="M48" s="226">
        <f t="shared" si="10"/>
        <v>0</v>
      </c>
      <c r="N48" s="226">
        <f t="shared" si="10"/>
        <v>0</v>
      </c>
      <c r="O48" s="226">
        <f t="shared" si="10"/>
        <v>0</v>
      </c>
      <c r="P48" s="226">
        <f t="shared" si="10"/>
        <v>0</v>
      </c>
      <c r="Q48" s="226">
        <f t="shared" si="10"/>
        <v>0</v>
      </c>
      <c r="R48" s="226">
        <f t="shared" si="10"/>
        <v>0</v>
      </c>
      <c r="S48" s="226">
        <f t="shared" si="10"/>
        <v>0</v>
      </c>
      <c r="T48" s="215"/>
    </row>
    <row r="49" spans="1:20" x14ac:dyDescent="0.2">
      <c r="A49" s="211">
        <v>51</v>
      </c>
      <c r="B49" s="212"/>
      <c r="C49" s="222"/>
      <c r="D49" s="222"/>
      <c r="E49" s="242" t="s">
        <v>153</v>
      </c>
      <c r="F49" s="231"/>
      <c r="G49" s="231"/>
      <c r="H49" s="213"/>
      <c r="I49" s="237">
        <f t="shared" ref="I49:S49" si="11">I15-I28</f>
        <v>0</v>
      </c>
      <c r="J49" s="237">
        <f t="shared" si="11"/>
        <v>0</v>
      </c>
      <c r="K49" s="237">
        <f t="shared" si="11"/>
        <v>0</v>
      </c>
      <c r="L49" s="237">
        <f t="shared" si="11"/>
        <v>0</v>
      </c>
      <c r="M49" s="237">
        <f t="shared" si="11"/>
        <v>0</v>
      </c>
      <c r="N49" s="237">
        <f t="shared" si="11"/>
        <v>0</v>
      </c>
      <c r="O49" s="237">
        <f t="shared" si="11"/>
        <v>0</v>
      </c>
      <c r="P49" s="237">
        <f t="shared" si="11"/>
        <v>0</v>
      </c>
      <c r="Q49" s="237">
        <f t="shared" si="11"/>
        <v>0</v>
      </c>
      <c r="R49" s="237">
        <f t="shared" si="11"/>
        <v>0</v>
      </c>
      <c r="S49" s="237">
        <f t="shared" si="11"/>
        <v>0</v>
      </c>
      <c r="T49" s="215"/>
    </row>
    <row r="50" spans="1:20" x14ac:dyDescent="0.2">
      <c r="A50" s="211">
        <v>52</v>
      </c>
      <c r="B50" s="212"/>
      <c r="C50" s="222"/>
      <c r="D50" s="222"/>
      <c r="E50" s="223" t="s">
        <v>154</v>
      </c>
      <c r="F50" s="231"/>
      <c r="G50" s="231"/>
      <c r="H50" s="213"/>
      <c r="I50" s="237">
        <f t="shared" ref="I50:S50" si="12">I16-I29</f>
        <v>0</v>
      </c>
      <c r="J50" s="237">
        <f t="shared" si="12"/>
        <v>0</v>
      </c>
      <c r="K50" s="237">
        <f t="shared" si="12"/>
        <v>0</v>
      </c>
      <c r="L50" s="237">
        <f t="shared" si="12"/>
        <v>0</v>
      </c>
      <c r="M50" s="237">
        <f t="shared" si="12"/>
        <v>0</v>
      </c>
      <c r="N50" s="237">
        <f t="shared" si="12"/>
        <v>0</v>
      </c>
      <c r="O50" s="237">
        <f t="shared" si="12"/>
        <v>0</v>
      </c>
      <c r="P50" s="237">
        <f t="shared" si="12"/>
        <v>0</v>
      </c>
      <c r="Q50" s="237">
        <f t="shared" si="12"/>
        <v>0</v>
      </c>
      <c r="R50" s="237">
        <f t="shared" si="12"/>
        <v>0</v>
      </c>
      <c r="S50" s="237">
        <f t="shared" si="12"/>
        <v>0</v>
      </c>
      <c r="T50" s="215"/>
    </row>
    <row r="51" spans="1:20" ht="13.5" thickBot="1" x14ac:dyDescent="0.25">
      <c r="A51" s="211">
        <v>53</v>
      </c>
      <c r="B51" s="212"/>
      <c r="C51" s="222"/>
      <c r="D51" s="222"/>
      <c r="E51" s="223" t="s">
        <v>629</v>
      </c>
      <c r="F51" s="260" t="s">
        <v>635</v>
      </c>
      <c r="G51" s="231"/>
      <c r="H51" s="213"/>
      <c r="I51" s="237">
        <f>I17-I30</f>
        <v>0</v>
      </c>
      <c r="J51" s="237">
        <f t="shared" ref="J51:S51" si="13">J17-J30</f>
        <v>0</v>
      </c>
      <c r="K51" s="237">
        <f t="shared" si="13"/>
        <v>0</v>
      </c>
      <c r="L51" s="237">
        <f t="shared" si="13"/>
        <v>0</v>
      </c>
      <c r="M51" s="237">
        <f t="shared" si="13"/>
        <v>0</v>
      </c>
      <c r="N51" s="237">
        <f t="shared" si="13"/>
        <v>0</v>
      </c>
      <c r="O51" s="237">
        <f t="shared" si="13"/>
        <v>0</v>
      </c>
      <c r="P51" s="237">
        <f t="shared" si="13"/>
        <v>0</v>
      </c>
      <c r="Q51" s="237">
        <f t="shared" si="13"/>
        <v>0</v>
      </c>
      <c r="R51" s="237">
        <f t="shared" si="13"/>
        <v>0</v>
      </c>
      <c r="S51" s="237">
        <f t="shared" si="13"/>
        <v>0</v>
      </c>
      <c r="T51" s="215"/>
    </row>
    <row r="52" spans="1:20" ht="13.5" thickBot="1" x14ac:dyDescent="0.25">
      <c r="A52" s="211">
        <v>54</v>
      </c>
      <c r="B52" s="212"/>
      <c r="C52" s="222"/>
      <c r="D52" s="225" t="s">
        <v>155</v>
      </c>
      <c r="E52" s="225"/>
      <c r="F52" s="223"/>
      <c r="G52" s="223"/>
      <c r="H52" s="213"/>
      <c r="I52" s="238">
        <f t="shared" ref="I52:S52" si="14">I18-I31</f>
        <v>0</v>
      </c>
      <c r="J52" s="238">
        <f t="shared" si="14"/>
        <v>0</v>
      </c>
      <c r="K52" s="238">
        <f t="shared" si="14"/>
        <v>0</v>
      </c>
      <c r="L52" s="238">
        <f t="shared" si="14"/>
        <v>0</v>
      </c>
      <c r="M52" s="238">
        <f t="shared" si="14"/>
        <v>0</v>
      </c>
      <c r="N52" s="238">
        <f t="shared" si="14"/>
        <v>0</v>
      </c>
      <c r="O52" s="238">
        <f t="shared" si="14"/>
        <v>0</v>
      </c>
      <c r="P52" s="238">
        <f t="shared" si="14"/>
        <v>0</v>
      </c>
      <c r="Q52" s="238">
        <f t="shared" si="14"/>
        <v>0</v>
      </c>
      <c r="R52" s="238">
        <f>R18-R31</f>
        <v>0</v>
      </c>
      <c r="S52" s="238">
        <f t="shared" si="14"/>
        <v>0</v>
      </c>
      <c r="T52" s="215"/>
    </row>
    <row r="53" spans="1:20" ht="13.5" thickBot="1" x14ac:dyDescent="0.25">
      <c r="A53" s="211">
        <v>55</v>
      </c>
      <c r="B53" s="212"/>
      <c r="C53" s="222"/>
      <c r="D53" s="239" t="s">
        <v>156</v>
      </c>
      <c r="E53" s="228"/>
      <c r="F53" s="231"/>
      <c r="G53" s="231"/>
      <c r="H53" s="213"/>
      <c r="I53" s="226">
        <f t="shared" ref="I53:S53" si="15">I48+I52</f>
        <v>0</v>
      </c>
      <c r="J53" s="226">
        <f t="shared" si="15"/>
        <v>0</v>
      </c>
      <c r="K53" s="226">
        <f t="shared" si="15"/>
        <v>0</v>
      </c>
      <c r="L53" s="226">
        <f t="shared" si="15"/>
        <v>0</v>
      </c>
      <c r="M53" s="226">
        <f t="shared" si="15"/>
        <v>0</v>
      </c>
      <c r="N53" s="226">
        <f t="shared" si="15"/>
        <v>0</v>
      </c>
      <c r="O53" s="226">
        <f t="shared" si="15"/>
        <v>0</v>
      </c>
      <c r="P53" s="226">
        <f t="shared" si="15"/>
        <v>0</v>
      </c>
      <c r="Q53" s="226">
        <f t="shared" si="15"/>
        <v>0</v>
      </c>
      <c r="R53" s="226">
        <f t="shared" si="15"/>
        <v>0</v>
      </c>
      <c r="S53" s="226">
        <f t="shared" si="15"/>
        <v>0</v>
      </c>
      <c r="T53" s="215"/>
    </row>
    <row r="54" spans="1:20" x14ac:dyDescent="0.2">
      <c r="A54" s="211">
        <v>56</v>
      </c>
      <c r="B54" s="212"/>
      <c r="C54" s="222"/>
      <c r="D54" s="239"/>
      <c r="E54" s="228"/>
      <c r="F54" s="231"/>
      <c r="G54" s="231"/>
      <c r="H54" s="213"/>
      <c r="I54" s="240"/>
      <c r="J54" s="240"/>
      <c r="K54" s="240"/>
      <c r="L54" s="240"/>
      <c r="M54" s="240"/>
      <c r="N54" s="240"/>
      <c r="O54" s="240"/>
      <c r="P54" s="240"/>
      <c r="Q54" s="240"/>
      <c r="R54" s="240"/>
      <c r="S54" s="240"/>
      <c r="T54" s="215"/>
    </row>
    <row r="55" spans="1:20" ht="15.75" x14ac:dyDescent="0.25">
      <c r="A55" s="211">
        <v>57</v>
      </c>
      <c r="B55" s="212"/>
      <c r="C55" s="232" t="s">
        <v>88</v>
      </c>
      <c r="D55" s="239"/>
      <c r="E55" s="228"/>
      <c r="F55" s="231"/>
      <c r="G55" s="231"/>
      <c r="H55" s="213"/>
      <c r="I55" s="240"/>
      <c r="J55" s="240"/>
      <c r="K55" s="240"/>
      <c r="L55" s="240"/>
      <c r="M55" s="240"/>
      <c r="N55" s="240"/>
      <c r="O55" s="240"/>
      <c r="P55" s="240"/>
      <c r="Q55" s="240"/>
      <c r="R55" s="240"/>
      <c r="S55" s="240"/>
      <c r="T55" s="215"/>
    </row>
    <row r="56" spans="1:20" x14ac:dyDescent="0.2">
      <c r="A56" s="211">
        <v>58</v>
      </c>
      <c r="B56" s="212"/>
      <c r="C56" s="222"/>
      <c r="D56" s="239"/>
      <c r="E56" s="233" t="s">
        <v>598</v>
      </c>
      <c r="F56" s="231"/>
      <c r="G56" s="231"/>
      <c r="H56" s="213"/>
      <c r="I56" s="240"/>
      <c r="J56" s="240"/>
      <c r="K56" s="240"/>
      <c r="L56" s="240"/>
      <c r="M56" s="240"/>
      <c r="N56" s="240"/>
      <c r="O56" s="240"/>
      <c r="P56" s="240"/>
      <c r="Q56" s="240"/>
      <c r="R56" s="240"/>
      <c r="S56" s="240"/>
      <c r="T56" s="215"/>
    </row>
    <row r="57" spans="1:20" x14ac:dyDescent="0.2">
      <c r="A57" s="211"/>
      <c r="B57" s="212"/>
      <c r="C57" s="222"/>
      <c r="D57" s="239"/>
      <c r="E57" s="228"/>
      <c r="F57" s="231"/>
      <c r="G57" s="231"/>
      <c r="H57" s="213"/>
      <c r="I57" s="240"/>
      <c r="J57" s="240"/>
      <c r="K57" s="240"/>
      <c r="L57" s="240"/>
      <c r="M57" s="240"/>
      <c r="N57" s="240"/>
      <c r="O57" s="240"/>
      <c r="P57" s="240"/>
      <c r="Q57" s="240"/>
      <c r="R57" s="240"/>
      <c r="S57" s="240"/>
      <c r="T57" s="215"/>
    </row>
  </sheetData>
  <sheetProtection formatRows="0" insertRows="0"/>
  <mergeCells count="4">
    <mergeCell ref="Q2:S2"/>
    <mergeCell ref="Q3:S3"/>
    <mergeCell ref="A5:S5"/>
    <mergeCell ref="C34:D35"/>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5:S38" xr:uid="{6DB1B924-B65E-469F-8FF0-E953C0A76B0B}">
      <formula1>OR(AND(ISNUMBER(I35),I35&gt;=0),AND(ISTEXT(I35),I35="N/A"))</formula1>
    </dataValidation>
  </dataValidations>
  <pageMargins left="0.70866141732283472" right="0.70866141732283472" top="0.74803149606299213" bottom="0.74803149606299213" header="0.31496062992125989" footer="0.31496062992125989"/>
  <pageSetup paperSize="9" scale="52"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92D050"/>
  </sheetPr>
  <dimension ref="A1:O65"/>
  <sheetViews>
    <sheetView showGridLines="0" view="pageBreakPreview" zoomScaleNormal="100" zoomScaleSheetLayoutView="100" workbookViewId="0">
      <selection activeCell="K3" sqref="K3:N3"/>
    </sheetView>
  </sheetViews>
  <sheetFormatPr defaultRowHeight="12.75" x14ac:dyDescent="0.2"/>
  <cols>
    <col min="1" max="1" width="4.5703125" style="3" customWidth="1"/>
    <col min="2" max="2" width="3.140625" customWidth="1"/>
    <col min="3" max="3" width="8.140625" customWidth="1"/>
    <col min="4" max="4" width="27.5703125" customWidth="1"/>
    <col min="5" max="5" width="59.42578125" customWidth="1"/>
    <col min="6" max="6" width="7" customWidth="1"/>
    <col min="7" max="14" width="13.140625" customWidth="1"/>
    <col min="15" max="15" width="2.5703125" customWidth="1"/>
  </cols>
  <sheetData>
    <row r="1" spans="1:15" ht="15" customHeight="1" x14ac:dyDescent="0.2">
      <c r="A1" s="108"/>
      <c r="B1" s="18"/>
      <c r="C1" s="18"/>
      <c r="D1" s="18"/>
      <c r="E1" s="18"/>
      <c r="F1" s="18"/>
      <c r="G1" s="18"/>
      <c r="H1" s="18"/>
      <c r="I1" s="18"/>
      <c r="J1" s="27"/>
      <c r="K1" s="18"/>
      <c r="L1" s="18"/>
      <c r="M1" s="18"/>
      <c r="N1" s="18"/>
      <c r="O1" s="19"/>
    </row>
    <row r="2" spans="1:15" ht="18" customHeight="1" x14ac:dyDescent="0.3">
      <c r="A2" s="109"/>
      <c r="B2" s="37"/>
      <c r="C2" s="37"/>
      <c r="D2" s="37"/>
      <c r="E2" s="37"/>
      <c r="F2" s="37"/>
      <c r="G2" s="37"/>
      <c r="H2" s="37"/>
      <c r="I2" s="37"/>
      <c r="J2" s="31" t="s">
        <v>1</v>
      </c>
      <c r="K2" s="270" t="str">
        <f>IF(NOT(ISBLANK(CoverSheet!$C$8)),CoverSheet!$C$8,"")</f>
        <v/>
      </c>
      <c r="L2" s="270"/>
      <c r="M2" s="270"/>
      <c r="N2" s="270"/>
      <c r="O2" s="12"/>
    </row>
    <row r="3" spans="1:15" ht="18" customHeight="1" x14ac:dyDescent="0.25">
      <c r="A3" s="109"/>
      <c r="B3" s="37"/>
      <c r="C3" s="37"/>
      <c r="D3" s="37"/>
      <c r="E3" s="37"/>
      <c r="F3" s="37"/>
      <c r="G3" s="37"/>
      <c r="H3" s="37"/>
      <c r="I3" s="37"/>
      <c r="J3" s="31" t="s">
        <v>34</v>
      </c>
      <c r="K3" s="284" t="str">
        <f>IF(ISNUMBER(CoverSheet!$C$12),TEXT(CoverSheet!$C$12,"_([$-1409]d mmmm yyyy;_(@")&amp;" –"&amp;TEXT(DATE(YEAR(CoverSheet!$C$12)+10,MONTH(CoverSheet!$C$12),DAY(CoverSheet!$C$12)-1),"_([$-1409]d mmmm yyyy;_(@"),"")</f>
        <v/>
      </c>
      <c r="L3" s="284"/>
      <c r="M3" s="284"/>
      <c r="N3" s="284"/>
      <c r="O3" s="12"/>
    </row>
    <row r="4" spans="1:15" ht="21" x14ac:dyDescent="0.35">
      <c r="A4" s="54" t="s">
        <v>163</v>
      </c>
      <c r="B4" s="40"/>
      <c r="C4" s="37"/>
      <c r="D4" s="37"/>
      <c r="E4" s="37"/>
      <c r="F4" s="37"/>
      <c r="G4" s="37"/>
      <c r="H4" s="37"/>
      <c r="I4" s="37"/>
      <c r="J4" s="37"/>
      <c r="K4" s="37"/>
      <c r="L4" s="37"/>
      <c r="M4" s="37"/>
      <c r="N4" s="37"/>
      <c r="O4" s="12"/>
    </row>
    <row r="5" spans="1:15" s="3" customFormat="1" ht="49.5" customHeight="1" x14ac:dyDescent="0.2">
      <c r="A5" s="285" t="s">
        <v>164</v>
      </c>
      <c r="B5" s="286"/>
      <c r="C5" s="286"/>
      <c r="D5" s="286"/>
      <c r="E5" s="286"/>
      <c r="F5" s="286"/>
      <c r="G5" s="286"/>
      <c r="H5" s="286"/>
      <c r="I5" s="286"/>
      <c r="J5" s="286"/>
      <c r="K5" s="286"/>
      <c r="L5" s="286"/>
      <c r="M5" s="286"/>
      <c r="N5" s="286"/>
      <c r="O5" s="32"/>
    </row>
    <row r="6" spans="1:15" ht="15" customHeight="1" x14ac:dyDescent="0.2">
      <c r="A6" s="110" t="s">
        <v>36</v>
      </c>
      <c r="B6" s="38"/>
      <c r="C6" s="38"/>
      <c r="D6" s="37"/>
      <c r="E6" s="37"/>
      <c r="F6" s="37"/>
      <c r="G6" s="37"/>
      <c r="H6" s="37"/>
      <c r="I6" s="37"/>
      <c r="J6" s="37"/>
      <c r="K6" s="37"/>
      <c r="L6" s="37"/>
      <c r="M6" s="37"/>
      <c r="N6" s="37"/>
      <c r="O6" s="12"/>
    </row>
    <row r="7" spans="1:15" ht="15.75" x14ac:dyDescent="0.25">
      <c r="A7" s="111">
        <v>7</v>
      </c>
      <c r="B7" s="73"/>
      <c r="C7" s="49"/>
      <c r="D7" s="49"/>
      <c r="E7" s="49"/>
      <c r="F7" s="49"/>
      <c r="G7" s="281" t="s">
        <v>165</v>
      </c>
      <c r="H7" s="281"/>
      <c r="I7" s="281"/>
      <c r="J7" s="281"/>
      <c r="K7" s="281"/>
      <c r="L7" s="281"/>
      <c r="M7" s="281"/>
      <c r="N7" s="281"/>
      <c r="O7" s="7"/>
    </row>
    <row r="8" spans="1:15" ht="15.75" x14ac:dyDescent="0.25">
      <c r="A8" s="111">
        <v>8</v>
      </c>
      <c r="B8" s="73"/>
      <c r="C8" s="49"/>
      <c r="D8" s="49"/>
      <c r="E8" s="49"/>
      <c r="F8" s="49"/>
      <c r="G8" s="84"/>
      <c r="H8" s="84"/>
      <c r="I8" s="84"/>
      <c r="J8" s="84"/>
      <c r="K8" s="84"/>
      <c r="L8" s="84"/>
      <c r="M8" s="49"/>
      <c r="N8" s="282" t="s">
        <v>166</v>
      </c>
      <c r="O8" s="7"/>
    </row>
    <row r="9" spans="1:15" s="5" customFormat="1" ht="49.5" customHeight="1" x14ac:dyDescent="0.2">
      <c r="A9" s="111">
        <v>9</v>
      </c>
      <c r="B9" s="74"/>
      <c r="C9" s="101" t="s">
        <v>167</v>
      </c>
      <c r="D9" s="101" t="s">
        <v>168</v>
      </c>
      <c r="E9" s="101" t="s">
        <v>169</v>
      </c>
      <c r="F9" s="100" t="s">
        <v>170</v>
      </c>
      <c r="G9" s="161" t="s">
        <v>171</v>
      </c>
      <c r="H9" s="161" t="s">
        <v>172</v>
      </c>
      <c r="I9" s="161" t="s">
        <v>173</v>
      </c>
      <c r="J9" s="161" t="s">
        <v>174</v>
      </c>
      <c r="K9" s="161" t="s">
        <v>175</v>
      </c>
      <c r="L9" s="100" t="s">
        <v>176</v>
      </c>
      <c r="M9" s="100" t="s">
        <v>177</v>
      </c>
      <c r="N9" s="283"/>
      <c r="O9" s="16"/>
    </row>
    <row r="10" spans="1:15" ht="15" customHeight="1" x14ac:dyDescent="0.25">
      <c r="A10" s="111">
        <v>10</v>
      </c>
      <c r="B10" s="73"/>
      <c r="C10" s="50" t="s">
        <v>178</v>
      </c>
      <c r="D10" s="50" t="s">
        <v>179</v>
      </c>
      <c r="E10" s="50" t="s">
        <v>180</v>
      </c>
      <c r="F10" s="78" t="s">
        <v>181</v>
      </c>
      <c r="G10" s="126"/>
      <c r="H10" s="126"/>
      <c r="I10" s="126"/>
      <c r="J10" s="126"/>
      <c r="K10" s="126"/>
      <c r="L10" s="126"/>
      <c r="M10" s="106" t="s">
        <v>182</v>
      </c>
      <c r="N10" s="126"/>
      <c r="O10" s="7"/>
    </row>
    <row r="11" spans="1:15" ht="15" customHeight="1" x14ac:dyDescent="0.25">
      <c r="A11" s="111">
        <v>11</v>
      </c>
      <c r="B11" s="73"/>
      <c r="C11" s="50" t="s">
        <v>178</v>
      </c>
      <c r="D11" s="50" t="s">
        <v>179</v>
      </c>
      <c r="E11" s="50" t="s">
        <v>183</v>
      </c>
      <c r="F11" s="78" t="s">
        <v>181</v>
      </c>
      <c r="G11" s="126"/>
      <c r="H11" s="126"/>
      <c r="I11" s="126"/>
      <c r="J11" s="126"/>
      <c r="K11" s="126"/>
      <c r="L11" s="126"/>
      <c r="M11" s="106" t="s">
        <v>182</v>
      </c>
      <c r="N11" s="126"/>
      <c r="O11" s="7"/>
    </row>
    <row r="12" spans="1:15" ht="15" customHeight="1" x14ac:dyDescent="0.25">
      <c r="A12" s="111">
        <v>12</v>
      </c>
      <c r="B12" s="73"/>
      <c r="C12" s="50" t="s">
        <v>178</v>
      </c>
      <c r="D12" s="50" t="s">
        <v>179</v>
      </c>
      <c r="E12" s="50" t="s">
        <v>184</v>
      </c>
      <c r="F12" s="78" t="s">
        <v>181</v>
      </c>
      <c r="G12" s="126"/>
      <c r="H12" s="126"/>
      <c r="I12" s="126"/>
      <c r="J12" s="126"/>
      <c r="K12" s="126"/>
      <c r="L12" s="126"/>
      <c r="M12" s="106" t="s">
        <v>182</v>
      </c>
      <c r="N12" s="126"/>
      <c r="O12" s="7"/>
    </row>
    <row r="13" spans="1:15" ht="15" customHeight="1" x14ac:dyDescent="0.25">
      <c r="A13" s="111">
        <v>13</v>
      </c>
      <c r="B13" s="73"/>
      <c r="C13" s="50" t="s">
        <v>185</v>
      </c>
      <c r="D13" s="50" t="s">
        <v>186</v>
      </c>
      <c r="E13" s="50" t="s">
        <v>187</v>
      </c>
      <c r="F13" s="78" t="s">
        <v>188</v>
      </c>
      <c r="G13" s="126"/>
      <c r="H13" s="126"/>
      <c r="I13" s="126"/>
      <c r="J13" s="126"/>
      <c r="K13" s="126"/>
      <c r="L13" s="126"/>
      <c r="M13" s="106" t="s">
        <v>182</v>
      </c>
      <c r="N13" s="126"/>
      <c r="O13" s="7"/>
    </row>
    <row r="14" spans="1:15" ht="15" customHeight="1" x14ac:dyDescent="0.25">
      <c r="A14" s="111">
        <v>14</v>
      </c>
      <c r="B14" s="73"/>
      <c r="C14" s="50" t="s">
        <v>185</v>
      </c>
      <c r="D14" s="50" t="s">
        <v>186</v>
      </c>
      <c r="E14" s="50" t="s">
        <v>189</v>
      </c>
      <c r="F14" s="78" t="s">
        <v>188</v>
      </c>
      <c r="G14" s="126"/>
      <c r="H14" s="126"/>
      <c r="I14" s="126"/>
      <c r="J14" s="126"/>
      <c r="K14" s="126"/>
      <c r="L14" s="126"/>
      <c r="M14" s="106" t="s">
        <v>182</v>
      </c>
      <c r="N14" s="126"/>
      <c r="O14" s="7"/>
    </row>
    <row r="15" spans="1:15" ht="15" customHeight="1" x14ac:dyDescent="0.25">
      <c r="A15" s="111">
        <v>15</v>
      </c>
      <c r="B15" s="73"/>
      <c r="C15" s="50" t="s">
        <v>185</v>
      </c>
      <c r="D15" s="50" t="s">
        <v>190</v>
      </c>
      <c r="E15" s="50" t="s">
        <v>191</v>
      </c>
      <c r="F15" s="78" t="s">
        <v>188</v>
      </c>
      <c r="G15" s="126"/>
      <c r="H15" s="126"/>
      <c r="I15" s="126"/>
      <c r="J15" s="126"/>
      <c r="K15" s="126"/>
      <c r="L15" s="126"/>
      <c r="M15" s="106" t="s">
        <v>182</v>
      </c>
      <c r="N15" s="126"/>
      <c r="O15" s="7"/>
    </row>
    <row r="16" spans="1:15" ht="15" customHeight="1" x14ac:dyDescent="0.25">
      <c r="A16" s="111">
        <v>16</v>
      </c>
      <c r="B16" s="73"/>
      <c r="C16" s="50" t="s">
        <v>185</v>
      </c>
      <c r="D16" s="50" t="s">
        <v>190</v>
      </c>
      <c r="E16" s="50" t="s">
        <v>192</v>
      </c>
      <c r="F16" s="78" t="s">
        <v>188</v>
      </c>
      <c r="G16" s="126"/>
      <c r="H16" s="126"/>
      <c r="I16" s="126"/>
      <c r="J16" s="126"/>
      <c r="K16" s="126"/>
      <c r="L16" s="126"/>
      <c r="M16" s="106" t="s">
        <v>182</v>
      </c>
      <c r="N16" s="126"/>
      <c r="O16" s="7"/>
    </row>
    <row r="17" spans="1:15" ht="15" customHeight="1" x14ac:dyDescent="0.25">
      <c r="A17" s="111">
        <v>17</v>
      </c>
      <c r="B17" s="73"/>
      <c r="C17" s="50" t="s">
        <v>185</v>
      </c>
      <c r="D17" s="50" t="s">
        <v>190</v>
      </c>
      <c r="E17" s="50" t="s">
        <v>193</v>
      </c>
      <c r="F17" s="78" t="s">
        <v>188</v>
      </c>
      <c r="G17" s="126"/>
      <c r="H17" s="126"/>
      <c r="I17" s="126"/>
      <c r="J17" s="126"/>
      <c r="K17" s="126"/>
      <c r="L17" s="126"/>
      <c r="M17" s="106" t="s">
        <v>182</v>
      </c>
      <c r="N17" s="126"/>
      <c r="O17" s="7"/>
    </row>
    <row r="18" spans="1:15" ht="15" customHeight="1" x14ac:dyDescent="0.25">
      <c r="A18" s="111">
        <v>18</v>
      </c>
      <c r="B18" s="73"/>
      <c r="C18" s="50" t="s">
        <v>185</v>
      </c>
      <c r="D18" s="50" t="s">
        <v>190</v>
      </c>
      <c r="E18" s="50" t="s">
        <v>194</v>
      </c>
      <c r="F18" s="78" t="s">
        <v>188</v>
      </c>
      <c r="G18" s="126"/>
      <c r="H18" s="126"/>
      <c r="I18" s="126"/>
      <c r="J18" s="126"/>
      <c r="K18" s="126"/>
      <c r="L18" s="126"/>
      <c r="M18" s="106" t="s">
        <v>182</v>
      </c>
      <c r="N18" s="126"/>
      <c r="O18" s="7"/>
    </row>
    <row r="19" spans="1:15" ht="15" customHeight="1" x14ac:dyDescent="0.25">
      <c r="A19" s="111">
        <v>19</v>
      </c>
      <c r="B19" s="73"/>
      <c r="C19" s="50" t="s">
        <v>185</v>
      </c>
      <c r="D19" s="50" t="s">
        <v>190</v>
      </c>
      <c r="E19" s="50" t="s">
        <v>195</v>
      </c>
      <c r="F19" s="78" t="s">
        <v>188</v>
      </c>
      <c r="G19" s="126"/>
      <c r="H19" s="126"/>
      <c r="I19" s="126"/>
      <c r="J19" s="126"/>
      <c r="K19" s="126"/>
      <c r="L19" s="126"/>
      <c r="M19" s="106" t="s">
        <v>182</v>
      </c>
      <c r="N19" s="126"/>
      <c r="O19" s="7"/>
    </row>
    <row r="20" spans="1:15" ht="15" customHeight="1" x14ac:dyDescent="0.25">
      <c r="A20" s="111">
        <v>20</v>
      </c>
      <c r="B20" s="73"/>
      <c r="C20" s="50" t="s">
        <v>185</v>
      </c>
      <c r="D20" s="50" t="s">
        <v>190</v>
      </c>
      <c r="E20" s="50" t="s">
        <v>196</v>
      </c>
      <c r="F20" s="78" t="s">
        <v>188</v>
      </c>
      <c r="G20" s="126"/>
      <c r="H20" s="126"/>
      <c r="I20" s="126"/>
      <c r="J20" s="126"/>
      <c r="K20" s="126"/>
      <c r="L20" s="126"/>
      <c r="M20" s="106" t="s">
        <v>182</v>
      </c>
      <c r="N20" s="126"/>
      <c r="O20" s="7"/>
    </row>
    <row r="21" spans="1:15" ht="15" customHeight="1" x14ac:dyDescent="0.25">
      <c r="A21" s="111">
        <v>21</v>
      </c>
      <c r="B21" s="73"/>
      <c r="C21" s="50" t="s">
        <v>185</v>
      </c>
      <c r="D21" s="50" t="s">
        <v>190</v>
      </c>
      <c r="E21" s="50" t="s">
        <v>197</v>
      </c>
      <c r="F21" s="78" t="s">
        <v>188</v>
      </c>
      <c r="G21" s="126"/>
      <c r="H21" s="126"/>
      <c r="I21" s="126"/>
      <c r="J21" s="126"/>
      <c r="K21" s="126"/>
      <c r="L21" s="126"/>
      <c r="M21" s="106" t="s">
        <v>182</v>
      </c>
      <c r="N21" s="126"/>
      <c r="O21" s="7"/>
    </row>
    <row r="22" spans="1:15" ht="15" customHeight="1" x14ac:dyDescent="0.25">
      <c r="A22" s="111">
        <v>22</v>
      </c>
      <c r="B22" s="73"/>
      <c r="C22" s="50" t="s">
        <v>185</v>
      </c>
      <c r="D22" s="50" t="s">
        <v>190</v>
      </c>
      <c r="E22" s="50" t="s">
        <v>198</v>
      </c>
      <c r="F22" s="78" t="s">
        <v>188</v>
      </c>
      <c r="G22" s="126"/>
      <c r="H22" s="126"/>
      <c r="I22" s="126"/>
      <c r="J22" s="126"/>
      <c r="K22" s="126"/>
      <c r="L22" s="126"/>
      <c r="M22" s="106" t="s">
        <v>182</v>
      </c>
      <c r="N22" s="126"/>
      <c r="O22" s="7"/>
    </row>
    <row r="23" spans="1:15" ht="15" customHeight="1" x14ac:dyDescent="0.25">
      <c r="A23" s="111">
        <v>23</v>
      </c>
      <c r="B23" s="73"/>
      <c r="C23" s="50" t="s">
        <v>185</v>
      </c>
      <c r="D23" s="50" t="s">
        <v>190</v>
      </c>
      <c r="E23" s="50" t="s">
        <v>199</v>
      </c>
      <c r="F23" s="78" t="s">
        <v>188</v>
      </c>
      <c r="G23" s="126"/>
      <c r="H23" s="126"/>
      <c r="I23" s="126"/>
      <c r="J23" s="126"/>
      <c r="K23" s="126"/>
      <c r="L23" s="126"/>
      <c r="M23" s="106" t="s">
        <v>182</v>
      </c>
      <c r="N23" s="126"/>
      <c r="O23" s="7"/>
    </row>
    <row r="24" spans="1:15" ht="15" customHeight="1" x14ac:dyDescent="0.25">
      <c r="A24" s="111">
        <v>24</v>
      </c>
      <c r="B24" s="73"/>
      <c r="C24" s="50" t="s">
        <v>185</v>
      </c>
      <c r="D24" s="50" t="s">
        <v>200</v>
      </c>
      <c r="E24" s="50" t="s">
        <v>201</v>
      </c>
      <c r="F24" s="78" t="s">
        <v>181</v>
      </c>
      <c r="G24" s="126"/>
      <c r="H24" s="126"/>
      <c r="I24" s="126"/>
      <c r="J24" s="126"/>
      <c r="K24" s="126"/>
      <c r="L24" s="126"/>
      <c r="M24" s="106" t="s">
        <v>182</v>
      </c>
      <c r="N24" s="126"/>
      <c r="O24" s="7"/>
    </row>
    <row r="25" spans="1:15" ht="15" customHeight="1" x14ac:dyDescent="0.25">
      <c r="A25" s="111">
        <v>25</v>
      </c>
      <c r="B25" s="73"/>
      <c r="C25" s="50" t="s">
        <v>185</v>
      </c>
      <c r="D25" s="50" t="s">
        <v>200</v>
      </c>
      <c r="E25" s="50" t="s">
        <v>202</v>
      </c>
      <c r="F25" s="78" t="s">
        <v>181</v>
      </c>
      <c r="G25" s="126"/>
      <c r="H25" s="126"/>
      <c r="I25" s="126"/>
      <c r="J25" s="126"/>
      <c r="K25" s="126"/>
      <c r="L25" s="126"/>
      <c r="M25" s="106" t="s">
        <v>182</v>
      </c>
      <c r="N25" s="126"/>
      <c r="O25" s="7"/>
    </row>
    <row r="26" spans="1:15" ht="15" customHeight="1" x14ac:dyDescent="0.25">
      <c r="A26" s="111">
        <v>26</v>
      </c>
      <c r="B26" s="73"/>
      <c r="C26" s="50" t="s">
        <v>185</v>
      </c>
      <c r="D26" s="50" t="s">
        <v>203</v>
      </c>
      <c r="E26" s="50" t="s">
        <v>204</v>
      </c>
      <c r="F26" s="78" t="s">
        <v>181</v>
      </c>
      <c r="G26" s="126"/>
      <c r="H26" s="126"/>
      <c r="I26" s="126"/>
      <c r="J26" s="126"/>
      <c r="K26" s="126"/>
      <c r="L26" s="126"/>
      <c r="M26" s="106" t="s">
        <v>182</v>
      </c>
      <c r="N26" s="126"/>
      <c r="O26" s="7"/>
    </row>
    <row r="27" spans="1:15" ht="15" customHeight="1" x14ac:dyDescent="0.25">
      <c r="A27" s="111">
        <v>27</v>
      </c>
      <c r="B27" s="73"/>
      <c r="C27" s="50" t="s">
        <v>185</v>
      </c>
      <c r="D27" s="50" t="s">
        <v>203</v>
      </c>
      <c r="E27" s="50" t="s">
        <v>205</v>
      </c>
      <c r="F27" s="78" t="s">
        <v>181</v>
      </c>
      <c r="G27" s="126"/>
      <c r="H27" s="126"/>
      <c r="I27" s="126"/>
      <c r="J27" s="126"/>
      <c r="K27" s="126"/>
      <c r="L27" s="126"/>
      <c r="M27" s="106" t="s">
        <v>182</v>
      </c>
      <c r="N27" s="126"/>
      <c r="O27" s="7"/>
    </row>
    <row r="28" spans="1:15" ht="15" customHeight="1" x14ac:dyDescent="0.25">
      <c r="A28" s="111">
        <v>28</v>
      </c>
      <c r="B28" s="73"/>
      <c r="C28" s="50" t="s">
        <v>185</v>
      </c>
      <c r="D28" s="50" t="s">
        <v>203</v>
      </c>
      <c r="E28" s="50" t="s">
        <v>206</v>
      </c>
      <c r="F28" s="78" t="s">
        <v>181</v>
      </c>
      <c r="G28" s="126"/>
      <c r="H28" s="126"/>
      <c r="I28" s="126"/>
      <c r="J28" s="126"/>
      <c r="K28" s="126"/>
      <c r="L28" s="126"/>
      <c r="M28" s="106" t="s">
        <v>182</v>
      </c>
      <c r="N28" s="126"/>
      <c r="O28" s="7"/>
    </row>
    <row r="29" spans="1:15" ht="15" customHeight="1" x14ac:dyDescent="0.25">
      <c r="A29" s="111">
        <v>29</v>
      </c>
      <c r="B29" s="73"/>
      <c r="C29" s="50" t="s">
        <v>185</v>
      </c>
      <c r="D29" s="50" t="s">
        <v>203</v>
      </c>
      <c r="E29" s="50" t="s">
        <v>207</v>
      </c>
      <c r="F29" s="78" t="s">
        <v>181</v>
      </c>
      <c r="G29" s="126"/>
      <c r="H29" s="126"/>
      <c r="I29" s="126"/>
      <c r="J29" s="126"/>
      <c r="K29" s="126"/>
      <c r="L29" s="126"/>
      <c r="M29" s="106" t="s">
        <v>182</v>
      </c>
      <c r="N29" s="126"/>
      <c r="O29" s="7"/>
    </row>
    <row r="30" spans="1:15" ht="15" customHeight="1" x14ac:dyDescent="0.25">
      <c r="A30" s="111">
        <v>30</v>
      </c>
      <c r="B30" s="73"/>
      <c r="C30" s="50" t="s">
        <v>185</v>
      </c>
      <c r="D30" s="50" t="s">
        <v>203</v>
      </c>
      <c r="E30" s="50" t="s">
        <v>208</v>
      </c>
      <c r="F30" s="78" t="s">
        <v>181</v>
      </c>
      <c r="G30" s="126"/>
      <c r="H30" s="126"/>
      <c r="I30" s="126"/>
      <c r="J30" s="126"/>
      <c r="K30" s="126"/>
      <c r="L30" s="126"/>
      <c r="M30" s="106" t="s">
        <v>182</v>
      </c>
      <c r="N30" s="126"/>
      <c r="O30" s="7"/>
    </row>
    <row r="31" spans="1:15" ht="15" customHeight="1" x14ac:dyDescent="0.25">
      <c r="A31" s="111">
        <v>31</v>
      </c>
      <c r="B31" s="73"/>
      <c r="C31" s="50" t="s">
        <v>185</v>
      </c>
      <c r="D31" s="50" t="s">
        <v>203</v>
      </c>
      <c r="E31" s="50" t="s">
        <v>209</v>
      </c>
      <c r="F31" s="78" t="s">
        <v>181</v>
      </c>
      <c r="G31" s="126"/>
      <c r="H31" s="126"/>
      <c r="I31" s="126"/>
      <c r="J31" s="126"/>
      <c r="K31" s="126"/>
      <c r="L31" s="126"/>
      <c r="M31" s="106" t="s">
        <v>182</v>
      </c>
      <c r="N31" s="126"/>
      <c r="O31" s="7"/>
    </row>
    <row r="32" spans="1:15" ht="15" customHeight="1" x14ac:dyDescent="0.25">
      <c r="A32" s="111">
        <v>32</v>
      </c>
      <c r="B32" s="73"/>
      <c r="C32" s="50" t="s">
        <v>185</v>
      </c>
      <c r="D32" s="50" t="s">
        <v>203</v>
      </c>
      <c r="E32" s="50" t="s">
        <v>210</v>
      </c>
      <c r="F32" s="78" t="s">
        <v>181</v>
      </c>
      <c r="G32" s="126"/>
      <c r="H32" s="126"/>
      <c r="I32" s="126"/>
      <c r="J32" s="126"/>
      <c r="K32" s="126"/>
      <c r="L32" s="126"/>
      <c r="M32" s="106" t="s">
        <v>182</v>
      </c>
      <c r="N32" s="126"/>
      <c r="O32" s="7"/>
    </row>
    <row r="33" spans="1:15" ht="15" customHeight="1" x14ac:dyDescent="0.25">
      <c r="A33" s="111">
        <v>33</v>
      </c>
      <c r="B33" s="73"/>
      <c r="C33" s="50" t="s">
        <v>185</v>
      </c>
      <c r="D33" s="50" t="s">
        <v>203</v>
      </c>
      <c r="E33" s="50" t="s">
        <v>211</v>
      </c>
      <c r="F33" s="78" t="s">
        <v>181</v>
      </c>
      <c r="G33" s="126"/>
      <c r="H33" s="126"/>
      <c r="I33" s="126"/>
      <c r="J33" s="126"/>
      <c r="K33" s="126"/>
      <c r="L33" s="126"/>
      <c r="M33" s="106" t="s">
        <v>182</v>
      </c>
      <c r="N33" s="126"/>
      <c r="O33" s="7"/>
    </row>
    <row r="34" spans="1:15" ht="15" customHeight="1" x14ac:dyDescent="0.25">
      <c r="A34" s="111">
        <v>34</v>
      </c>
      <c r="B34" s="73"/>
      <c r="C34" s="50" t="s">
        <v>185</v>
      </c>
      <c r="D34" s="50" t="s">
        <v>203</v>
      </c>
      <c r="E34" s="50" t="s">
        <v>212</v>
      </c>
      <c r="F34" s="78" t="s">
        <v>181</v>
      </c>
      <c r="G34" s="126"/>
      <c r="H34" s="126"/>
      <c r="I34" s="126"/>
      <c r="J34" s="126"/>
      <c r="K34" s="126"/>
      <c r="L34" s="126"/>
      <c r="M34" s="106" t="s">
        <v>182</v>
      </c>
      <c r="N34" s="126"/>
      <c r="O34" s="7"/>
    </row>
    <row r="35" spans="1:15" ht="15" customHeight="1" x14ac:dyDescent="0.25">
      <c r="A35" s="111">
        <v>35</v>
      </c>
      <c r="B35" s="73"/>
      <c r="C35" s="50"/>
      <c r="D35" s="50"/>
      <c r="E35" s="50"/>
      <c r="F35" s="78"/>
      <c r="G35" s="50"/>
      <c r="H35" s="50"/>
      <c r="I35" s="78"/>
      <c r="J35" s="50"/>
      <c r="K35" s="50"/>
      <c r="L35" s="50"/>
      <c r="M35" s="78"/>
      <c r="N35" s="78"/>
      <c r="O35" s="7"/>
    </row>
    <row r="36" spans="1:15" ht="12.75" customHeight="1" x14ac:dyDescent="0.2">
      <c r="A36" s="111">
        <v>36</v>
      </c>
      <c r="B36" s="33"/>
      <c r="C36" s="49"/>
      <c r="D36" s="49"/>
      <c r="E36" s="49"/>
      <c r="F36" s="49"/>
      <c r="G36" s="281" t="s">
        <v>165</v>
      </c>
      <c r="H36" s="281"/>
      <c r="I36" s="281"/>
      <c r="J36" s="281"/>
      <c r="K36" s="281"/>
      <c r="L36" s="281"/>
      <c r="M36" s="281"/>
      <c r="N36" s="281"/>
      <c r="O36" s="7"/>
    </row>
    <row r="37" spans="1:15" ht="12.75" customHeight="1" x14ac:dyDescent="0.2">
      <c r="A37" s="111">
        <v>37</v>
      </c>
      <c r="B37" s="33"/>
      <c r="C37" s="49"/>
      <c r="D37" s="49"/>
      <c r="E37" s="49"/>
      <c r="F37" s="49"/>
      <c r="G37" s="84"/>
      <c r="H37" s="84"/>
      <c r="I37" s="84"/>
      <c r="J37" s="84"/>
      <c r="K37" s="84"/>
      <c r="L37" s="84"/>
      <c r="M37" s="49"/>
      <c r="N37" s="282" t="s">
        <v>166</v>
      </c>
      <c r="O37" s="7"/>
    </row>
    <row r="38" spans="1:15" s="5" customFormat="1" ht="54" customHeight="1" x14ac:dyDescent="0.2">
      <c r="A38" s="111">
        <v>38</v>
      </c>
      <c r="B38" s="42"/>
      <c r="C38" s="101" t="s">
        <v>167</v>
      </c>
      <c r="D38" s="102" t="s">
        <v>168</v>
      </c>
      <c r="E38" s="102" t="s">
        <v>169</v>
      </c>
      <c r="F38" s="100" t="s">
        <v>170</v>
      </c>
      <c r="G38" s="161" t="s">
        <v>171</v>
      </c>
      <c r="H38" s="161" t="s">
        <v>172</v>
      </c>
      <c r="I38" s="161" t="s">
        <v>173</v>
      </c>
      <c r="J38" s="161" t="s">
        <v>174</v>
      </c>
      <c r="K38" s="161" t="s">
        <v>175</v>
      </c>
      <c r="L38" s="100" t="s">
        <v>176</v>
      </c>
      <c r="M38" s="100" t="s">
        <v>177</v>
      </c>
      <c r="N38" s="283"/>
      <c r="O38" s="16"/>
    </row>
    <row r="39" spans="1:15" ht="15" customHeight="1" x14ac:dyDescent="0.2">
      <c r="A39" s="111">
        <v>39</v>
      </c>
      <c r="B39" s="33"/>
      <c r="C39" s="50" t="s">
        <v>185</v>
      </c>
      <c r="D39" s="50" t="s">
        <v>213</v>
      </c>
      <c r="E39" s="50" t="s">
        <v>214</v>
      </c>
      <c r="F39" s="78" t="s">
        <v>181</v>
      </c>
      <c r="G39" s="126"/>
      <c r="H39" s="126"/>
      <c r="I39" s="126"/>
      <c r="J39" s="126"/>
      <c r="K39" s="126"/>
      <c r="L39" s="126"/>
      <c r="M39" s="106" t="s">
        <v>182</v>
      </c>
      <c r="N39" s="126"/>
      <c r="O39" s="7"/>
    </row>
    <row r="40" spans="1:15" ht="15" customHeight="1" x14ac:dyDescent="0.2">
      <c r="A40" s="111">
        <v>40</v>
      </c>
      <c r="B40" s="33"/>
      <c r="C40" s="50" t="s">
        <v>185</v>
      </c>
      <c r="D40" s="50" t="s">
        <v>215</v>
      </c>
      <c r="E40" s="50" t="s">
        <v>216</v>
      </c>
      <c r="F40" s="78" t="s">
        <v>188</v>
      </c>
      <c r="G40" s="126"/>
      <c r="H40" s="126"/>
      <c r="I40" s="126"/>
      <c r="J40" s="126"/>
      <c r="K40" s="126"/>
      <c r="L40" s="126"/>
      <c r="M40" s="106" t="s">
        <v>182</v>
      </c>
      <c r="N40" s="126"/>
      <c r="O40" s="7"/>
    </row>
    <row r="41" spans="1:15" ht="15" customHeight="1" x14ac:dyDescent="0.2">
      <c r="A41" s="111">
        <v>41</v>
      </c>
      <c r="B41" s="33"/>
      <c r="C41" s="50" t="s">
        <v>185</v>
      </c>
      <c r="D41" s="50" t="s">
        <v>215</v>
      </c>
      <c r="E41" s="50" t="s">
        <v>217</v>
      </c>
      <c r="F41" s="78" t="s">
        <v>188</v>
      </c>
      <c r="G41" s="126"/>
      <c r="H41" s="126"/>
      <c r="I41" s="126"/>
      <c r="J41" s="126"/>
      <c r="K41" s="126"/>
      <c r="L41" s="126"/>
      <c r="M41" s="106" t="s">
        <v>182</v>
      </c>
      <c r="N41" s="126"/>
      <c r="O41" s="7"/>
    </row>
    <row r="42" spans="1:15" ht="15" customHeight="1" x14ac:dyDescent="0.2">
      <c r="A42" s="111">
        <v>42</v>
      </c>
      <c r="B42" s="33"/>
      <c r="C42" s="50" t="s">
        <v>185</v>
      </c>
      <c r="D42" s="50" t="s">
        <v>215</v>
      </c>
      <c r="E42" s="50" t="s">
        <v>218</v>
      </c>
      <c r="F42" s="78" t="s">
        <v>188</v>
      </c>
      <c r="G42" s="126"/>
      <c r="H42" s="126"/>
      <c r="I42" s="126"/>
      <c r="J42" s="126"/>
      <c r="K42" s="126"/>
      <c r="L42" s="126"/>
      <c r="M42" s="106" t="s">
        <v>182</v>
      </c>
      <c r="N42" s="126"/>
      <c r="O42" s="7"/>
    </row>
    <row r="43" spans="1:15" ht="15" customHeight="1" x14ac:dyDescent="0.2">
      <c r="A43" s="111">
        <v>43</v>
      </c>
      <c r="B43" s="33"/>
      <c r="C43" s="50" t="s">
        <v>185</v>
      </c>
      <c r="D43" s="50" t="s">
        <v>219</v>
      </c>
      <c r="E43" s="50" t="s">
        <v>220</v>
      </c>
      <c r="F43" s="78" t="s">
        <v>188</v>
      </c>
      <c r="G43" s="126"/>
      <c r="H43" s="126"/>
      <c r="I43" s="126"/>
      <c r="J43" s="126"/>
      <c r="K43" s="126"/>
      <c r="L43" s="126"/>
      <c r="M43" s="106" t="s">
        <v>182</v>
      </c>
      <c r="N43" s="126"/>
      <c r="O43" s="7"/>
    </row>
    <row r="44" spans="1:15" ht="15" customHeight="1" x14ac:dyDescent="0.2">
      <c r="A44" s="111">
        <v>44</v>
      </c>
      <c r="B44" s="33"/>
      <c r="C44" s="50" t="s">
        <v>185</v>
      </c>
      <c r="D44" s="50" t="s">
        <v>219</v>
      </c>
      <c r="E44" s="50" t="s">
        <v>221</v>
      </c>
      <c r="F44" s="78" t="s">
        <v>188</v>
      </c>
      <c r="G44" s="126"/>
      <c r="H44" s="126"/>
      <c r="I44" s="126"/>
      <c r="J44" s="126"/>
      <c r="K44" s="126"/>
      <c r="L44" s="126"/>
      <c r="M44" s="106" t="s">
        <v>182</v>
      </c>
      <c r="N44" s="126"/>
      <c r="O44" s="7"/>
    </row>
    <row r="45" spans="1:15" ht="15" customHeight="1" x14ac:dyDescent="0.2">
      <c r="A45" s="111">
        <v>45</v>
      </c>
      <c r="B45" s="33"/>
      <c r="C45" s="50" t="s">
        <v>185</v>
      </c>
      <c r="D45" s="50" t="s">
        <v>219</v>
      </c>
      <c r="E45" s="50" t="s">
        <v>222</v>
      </c>
      <c r="F45" s="78" t="s">
        <v>188</v>
      </c>
      <c r="G45" s="126"/>
      <c r="H45" s="126"/>
      <c r="I45" s="126"/>
      <c r="J45" s="126"/>
      <c r="K45" s="126"/>
      <c r="L45" s="126"/>
      <c r="M45" s="106" t="s">
        <v>182</v>
      </c>
      <c r="N45" s="126"/>
      <c r="O45" s="7"/>
    </row>
    <row r="46" spans="1:15" ht="15" customHeight="1" x14ac:dyDescent="0.2">
      <c r="A46" s="111">
        <v>46</v>
      </c>
      <c r="B46" s="33"/>
      <c r="C46" s="89" t="s">
        <v>185</v>
      </c>
      <c r="D46" s="89" t="s">
        <v>223</v>
      </c>
      <c r="E46" s="50" t="s">
        <v>224</v>
      </c>
      <c r="F46" s="78" t="s">
        <v>181</v>
      </c>
      <c r="G46" s="126"/>
      <c r="H46" s="126"/>
      <c r="I46" s="126"/>
      <c r="J46" s="126"/>
      <c r="K46" s="126"/>
      <c r="L46" s="126"/>
      <c r="M46" s="106" t="s">
        <v>182</v>
      </c>
      <c r="N46" s="126"/>
      <c r="O46" s="7"/>
    </row>
    <row r="47" spans="1:15" ht="15" customHeight="1" x14ac:dyDescent="0.2">
      <c r="A47" s="111">
        <v>47</v>
      </c>
      <c r="B47" s="33"/>
      <c r="C47" s="89" t="s">
        <v>185</v>
      </c>
      <c r="D47" s="89" t="s">
        <v>223</v>
      </c>
      <c r="E47" s="50" t="s">
        <v>225</v>
      </c>
      <c r="F47" s="78" t="s">
        <v>181</v>
      </c>
      <c r="G47" s="126"/>
      <c r="H47" s="126"/>
      <c r="I47" s="126"/>
      <c r="J47" s="126"/>
      <c r="K47" s="126"/>
      <c r="L47" s="126"/>
      <c r="M47" s="106" t="s">
        <v>182</v>
      </c>
      <c r="N47" s="126"/>
      <c r="O47" s="7"/>
    </row>
    <row r="48" spans="1:15" ht="15" customHeight="1" x14ac:dyDescent="0.2">
      <c r="A48" s="111">
        <v>48</v>
      </c>
      <c r="B48" s="33"/>
      <c r="C48" s="89" t="s">
        <v>185</v>
      </c>
      <c r="D48" s="89" t="s">
        <v>223</v>
      </c>
      <c r="E48" s="85" t="s">
        <v>226</v>
      </c>
      <c r="F48" s="78" t="s">
        <v>181</v>
      </c>
      <c r="G48" s="126"/>
      <c r="H48" s="126"/>
      <c r="I48" s="126"/>
      <c r="J48" s="126"/>
      <c r="K48" s="126"/>
      <c r="L48" s="126"/>
      <c r="M48" s="106" t="s">
        <v>182</v>
      </c>
      <c r="N48" s="126"/>
      <c r="O48" s="7"/>
    </row>
    <row r="49" spans="1:15" ht="15" customHeight="1" x14ac:dyDescent="0.2">
      <c r="A49" s="111">
        <v>49</v>
      </c>
      <c r="B49" s="33"/>
      <c r="C49" s="89" t="s">
        <v>185</v>
      </c>
      <c r="D49" s="89" t="s">
        <v>223</v>
      </c>
      <c r="E49" s="80" t="s">
        <v>227</v>
      </c>
      <c r="F49" s="78" t="s">
        <v>181</v>
      </c>
      <c r="G49" s="126"/>
      <c r="H49" s="126"/>
      <c r="I49" s="126"/>
      <c r="J49" s="126"/>
      <c r="K49" s="126"/>
      <c r="L49" s="126"/>
      <c r="M49" s="106" t="s">
        <v>182</v>
      </c>
      <c r="N49" s="126"/>
      <c r="O49" s="7"/>
    </row>
    <row r="50" spans="1:15" ht="15" customHeight="1" x14ac:dyDescent="0.2">
      <c r="A50" s="111">
        <v>50</v>
      </c>
      <c r="B50" s="33"/>
      <c r="C50" s="50" t="s">
        <v>185</v>
      </c>
      <c r="D50" s="50" t="s">
        <v>223</v>
      </c>
      <c r="E50" s="50" t="s">
        <v>228</v>
      </c>
      <c r="F50" s="78" t="s">
        <v>181</v>
      </c>
      <c r="G50" s="126"/>
      <c r="H50" s="126"/>
      <c r="I50" s="126"/>
      <c r="J50" s="126"/>
      <c r="K50" s="126"/>
      <c r="L50" s="126"/>
      <c r="M50" s="106" t="s">
        <v>182</v>
      </c>
      <c r="N50" s="126"/>
      <c r="O50" s="7"/>
    </row>
    <row r="51" spans="1:15" ht="15" customHeight="1" x14ac:dyDescent="0.2">
      <c r="A51" s="111">
        <v>51</v>
      </c>
      <c r="B51" s="33"/>
      <c r="C51" s="50" t="s">
        <v>185</v>
      </c>
      <c r="D51" s="50" t="s">
        <v>229</v>
      </c>
      <c r="E51" s="50" t="s">
        <v>230</v>
      </c>
      <c r="F51" s="78" t="s">
        <v>181</v>
      </c>
      <c r="G51" s="126"/>
      <c r="H51" s="126"/>
      <c r="I51" s="126"/>
      <c r="J51" s="126"/>
      <c r="K51" s="126"/>
      <c r="L51" s="126"/>
      <c r="M51" s="106" t="s">
        <v>182</v>
      </c>
      <c r="N51" s="126"/>
      <c r="O51" s="7"/>
    </row>
    <row r="52" spans="1:15" ht="15" customHeight="1" x14ac:dyDescent="0.2">
      <c r="A52" s="111">
        <v>52</v>
      </c>
      <c r="B52" s="33"/>
      <c r="C52" s="50" t="s">
        <v>185</v>
      </c>
      <c r="D52" s="50" t="s">
        <v>229</v>
      </c>
      <c r="E52" s="50" t="s">
        <v>231</v>
      </c>
      <c r="F52" s="78" t="s">
        <v>181</v>
      </c>
      <c r="G52" s="126"/>
      <c r="H52" s="126"/>
      <c r="I52" s="126"/>
      <c r="J52" s="126"/>
      <c r="K52" s="126"/>
      <c r="L52" s="126"/>
      <c r="M52" s="106" t="s">
        <v>182</v>
      </c>
      <c r="N52" s="126"/>
      <c r="O52" s="7"/>
    </row>
    <row r="53" spans="1:15" ht="15" customHeight="1" x14ac:dyDescent="0.2">
      <c r="A53" s="111">
        <v>53</v>
      </c>
      <c r="B53" s="33"/>
      <c r="C53" s="50" t="s">
        <v>185</v>
      </c>
      <c r="D53" s="50" t="s">
        <v>232</v>
      </c>
      <c r="E53" s="50" t="s">
        <v>233</v>
      </c>
      <c r="F53" s="78" t="s">
        <v>181</v>
      </c>
      <c r="G53" s="126"/>
      <c r="H53" s="126"/>
      <c r="I53" s="126"/>
      <c r="J53" s="126"/>
      <c r="K53" s="126"/>
      <c r="L53" s="126"/>
      <c r="M53" s="106" t="s">
        <v>182</v>
      </c>
      <c r="N53" s="126"/>
      <c r="O53" s="7"/>
    </row>
    <row r="54" spans="1:15" ht="15" customHeight="1" x14ac:dyDescent="0.2">
      <c r="A54" s="111">
        <v>54</v>
      </c>
      <c r="B54" s="33"/>
      <c r="C54" s="50" t="s">
        <v>185</v>
      </c>
      <c r="D54" s="50" t="s">
        <v>234</v>
      </c>
      <c r="E54" s="50" t="s">
        <v>235</v>
      </c>
      <c r="F54" s="78" t="s">
        <v>181</v>
      </c>
      <c r="G54" s="126"/>
      <c r="H54" s="126"/>
      <c r="I54" s="126"/>
      <c r="J54" s="126"/>
      <c r="K54" s="126"/>
      <c r="L54" s="126"/>
      <c r="M54" s="106" t="s">
        <v>182</v>
      </c>
      <c r="N54" s="126"/>
      <c r="O54" s="7"/>
    </row>
    <row r="55" spans="1:15" ht="15" customHeight="1" x14ac:dyDescent="0.2">
      <c r="A55" s="111">
        <v>55</v>
      </c>
      <c r="B55" s="33"/>
      <c r="C55" s="50" t="s">
        <v>236</v>
      </c>
      <c r="D55" s="50" t="s">
        <v>237</v>
      </c>
      <c r="E55" s="50" t="s">
        <v>238</v>
      </c>
      <c r="F55" s="78" t="s">
        <v>188</v>
      </c>
      <c r="G55" s="126"/>
      <c r="H55" s="126"/>
      <c r="I55" s="126"/>
      <c r="J55" s="126"/>
      <c r="K55" s="126"/>
      <c r="L55" s="126"/>
      <c r="M55" s="106" t="s">
        <v>182</v>
      </c>
      <c r="N55" s="126"/>
      <c r="O55" s="7"/>
    </row>
    <row r="56" spans="1:15" ht="15" customHeight="1" x14ac:dyDescent="0.2">
      <c r="A56" s="111">
        <v>56</v>
      </c>
      <c r="B56" s="33"/>
      <c r="C56" s="50" t="s">
        <v>236</v>
      </c>
      <c r="D56" s="50" t="s">
        <v>239</v>
      </c>
      <c r="E56" s="50" t="s">
        <v>240</v>
      </c>
      <c r="F56" s="78" t="s">
        <v>188</v>
      </c>
      <c r="G56" s="126"/>
      <c r="H56" s="126"/>
      <c r="I56" s="126"/>
      <c r="J56" s="126"/>
      <c r="K56" s="126"/>
      <c r="L56" s="126"/>
      <c r="M56" s="106" t="s">
        <v>182</v>
      </c>
      <c r="N56" s="126"/>
      <c r="O56" s="7"/>
    </row>
    <row r="57" spans="1:15" ht="15" customHeight="1" x14ac:dyDescent="0.2">
      <c r="A57" s="111">
        <v>57</v>
      </c>
      <c r="B57" s="33"/>
      <c r="C57" s="50" t="s">
        <v>236</v>
      </c>
      <c r="D57" s="50" t="s">
        <v>241</v>
      </c>
      <c r="E57" s="50" t="s">
        <v>242</v>
      </c>
      <c r="F57" s="78" t="s">
        <v>188</v>
      </c>
      <c r="G57" s="126"/>
      <c r="H57" s="126"/>
      <c r="I57" s="126"/>
      <c r="J57" s="126"/>
      <c r="K57" s="126"/>
      <c r="L57" s="126"/>
      <c r="M57" s="106" t="s">
        <v>182</v>
      </c>
      <c r="N57" s="126"/>
      <c r="O57" s="7"/>
    </row>
    <row r="58" spans="1:15" ht="15" customHeight="1" x14ac:dyDescent="0.2">
      <c r="A58" s="111">
        <v>58</v>
      </c>
      <c r="B58" s="33"/>
      <c r="C58" s="50" t="s">
        <v>236</v>
      </c>
      <c r="D58" s="50" t="s">
        <v>243</v>
      </c>
      <c r="E58" s="50" t="s">
        <v>244</v>
      </c>
      <c r="F58" s="78" t="s">
        <v>181</v>
      </c>
      <c r="G58" s="126"/>
      <c r="H58" s="126"/>
      <c r="I58" s="126"/>
      <c r="J58" s="126"/>
      <c r="K58" s="126"/>
      <c r="L58" s="126"/>
      <c r="M58" s="106" t="s">
        <v>182</v>
      </c>
      <c r="N58" s="126"/>
      <c r="O58" s="7"/>
    </row>
    <row r="59" spans="1:15" ht="15" customHeight="1" x14ac:dyDescent="0.2">
      <c r="A59" s="111">
        <v>59</v>
      </c>
      <c r="B59" s="33"/>
      <c r="C59" s="89" t="s">
        <v>178</v>
      </c>
      <c r="D59" s="89" t="s">
        <v>245</v>
      </c>
      <c r="E59" s="80" t="s">
        <v>246</v>
      </c>
      <c r="F59" s="78" t="s">
        <v>181</v>
      </c>
      <c r="G59" s="126"/>
      <c r="H59" s="126"/>
      <c r="I59" s="126"/>
      <c r="J59" s="126"/>
      <c r="K59" s="126"/>
      <c r="L59" s="126"/>
      <c r="M59" s="106" t="s">
        <v>182</v>
      </c>
      <c r="N59" s="126"/>
      <c r="O59" s="7"/>
    </row>
    <row r="60" spans="1:15" ht="15" customHeight="1" x14ac:dyDescent="0.2">
      <c r="A60" s="111">
        <v>60</v>
      </c>
      <c r="B60" s="33"/>
      <c r="C60" s="89" t="s">
        <v>178</v>
      </c>
      <c r="D60" s="89" t="s">
        <v>247</v>
      </c>
      <c r="E60" s="50" t="s">
        <v>248</v>
      </c>
      <c r="F60" s="78" t="s">
        <v>249</v>
      </c>
      <c r="G60" s="126"/>
      <c r="H60" s="126"/>
      <c r="I60" s="126"/>
      <c r="J60" s="126"/>
      <c r="K60" s="126"/>
      <c r="L60" s="126"/>
      <c r="M60" s="106" t="s">
        <v>182</v>
      </c>
      <c r="N60" s="126"/>
      <c r="O60" s="7"/>
    </row>
    <row r="61" spans="1:15" ht="15" customHeight="1" x14ac:dyDescent="0.2">
      <c r="A61" s="111">
        <v>61</v>
      </c>
      <c r="B61" s="33"/>
      <c r="C61" s="50" t="s">
        <v>178</v>
      </c>
      <c r="D61" s="50" t="s">
        <v>250</v>
      </c>
      <c r="E61" s="50" t="s">
        <v>251</v>
      </c>
      <c r="F61" s="78" t="s">
        <v>181</v>
      </c>
      <c r="G61" s="126"/>
      <c r="H61" s="126"/>
      <c r="I61" s="126"/>
      <c r="J61" s="126"/>
      <c r="K61" s="126"/>
      <c r="L61" s="126"/>
      <c r="M61" s="106" t="s">
        <v>182</v>
      </c>
      <c r="N61" s="126"/>
      <c r="O61" s="7"/>
    </row>
    <row r="62" spans="1:15" ht="15" customHeight="1" x14ac:dyDescent="0.2">
      <c r="A62" s="111">
        <v>62</v>
      </c>
      <c r="B62" s="33"/>
      <c r="C62" s="50" t="s">
        <v>178</v>
      </c>
      <c r="D62" s="50" t="s">
        <v>252</v>
      </c>
      <c r="E62" s="50" t="s">
        <v>253</v>
      </c>
      <c r="F62" s="78" t="s">
        <v>249</v>
      </c>
      <c r="G62" s="126"/>
      <c r="H62" s="126"/>
      <c r="I62" s="126"/>
      <c r="J62" s="126"/>
      <c r="K62" s="126"/>
      <c r="L62" s="126"/>
      <c r="M62" s="106" t="s">
        <v>182</v>
      </c>
      <c r="N62" s="126"/>
      <c r="O62" s="7"/>
    </row>
    <row r="63" spans="1:15" ht="15" customHeight="1" x14ac:dyDescent="0.2">
      <c r="A63" s="111">
        <v>63</v>
      </c>
      <c r="B63" s="33"/>
      <c r="C63" s="50" t="s">
        <v>178</v>
      </c>
      <c r="D63" s="50" t="s">
        <v>252</v>
      </c>
      <c r="E63" s="50" t="s">
        <v>254</v>
      </c>
      <c r="F63" s="78" t="s">
        <v>181</v>
      </c>
      <c r="G63" s="126"/>
      <c r="H63" s="126"/>
      <c r="I63" s="126"/>
      <c r="J63" s="126"/>
      <c r="K63" s="126"/>
      <c r="L63" s="126"/>
      <c r="M63" s="106" t="s">
        <v>182</v>
      </c>
      <c r="N63" s="126"/>
      <c r="O63" s="7"/>
    </row>
    <row r="64" spans="1:15" ht="15" customHeight="1" x14ac:dyDescent="0.2">
      <c r="A64" s="111">
        <v>64</v>
      </c>
      <c r="B64" s="33"/>
      <c r="C64" s="50" t="s">
        <v>178</v>
      </c>
      <c r="D64" s="50" t="s">
        <v>255</v>
      </c>
      <c r="E64" s="50" t="s">
        <v>256</v>
      </c>
      <c r="F64" s="78" t="s">
        <v>188</v>
      </c>
      <c r="G64" s="126"/>
      <c r="H64" s="126"/>
      <c r="I64" s="126"/>
      <c r="J64" s="126"/>
      <c r="K64" s="126"/>
      <c r="L64" s="126"/>
      <c r="M64" s="106" t="s">
        <v>182</v>
      </c>
      <c r="N64" s="126"/>
      <c r="O64" s="7"/>
    </row>
    <row r="65" spans="1:15" x14ac:dyDescent="0.2">
      <c r="A65" s="112"/>
      <c r="B65" s="41"/>
      <c r="C65" s="10"/>
      <c r="D65" s="10"/>
      <c r="E65" s="10"/>
      <c r="F65" s="10"/>
      <c r="G65" s="10"/>
      <c r="H65" s="10"/>
      <c r="I65" s="10"/>
      <c r="J65" s="10"/>
      <c r="K65" s="10"/>
      <c r="L65" s="10"/>
      <c r="M65" s="10"/>
      <c r="N65" s="10"/>
      <c r="O65" s="11"/>
    </row>
  </sheetData>
  <sheetProtection formatRows="0" insertRows="0"/>
  <mergeCells count="7">
    <mergeCell ref="G36:N36"/>
    <mergeCell ref="N37:N38"/>
    <mergeCell ref="K2:N2"/>
    <mergeCell ref="K3:N3"/>
    <mergeCell ref="N8:N9"/>
    <mergeCell ref="G7:N7"/>
    <mergeCell ref="A5:N5"/>
  </mergeCells>
  <conditionalFormatting sqref="G10:L10">
    <cfRule type="expression" priority="207" stopIfTrue="1">
      <formula>SUM($G$10:$L$10)=0%</formula>
    </cfRule>
    <cfRule type="expression" dxfId="50" priority="208" stopIfTrue="1">
      <formula>SUM($G$10:$L$10)&lt;&gt;100%</formula>
    </cfRule>
  </conditionalFormatting>
  <conditionalFormatting sqref="G11:L11">
    <cfRule type="expression" priority="1" stopIfTrue="1">
      <formula>SUM($G$11:$L$11)=0%</formula>
    </cfRule>
    <cfRule type="expression" dxfId="49" priority="2" stopIfTrue="1">
      <formula>SUM($G$11:$L$11)&lt;&gt;100%</formula>
    </cfRule>
  </conditionalFormatting>
  <conditionalFormatting sqref="G12:L12">
    <cfRule type="expression" priority="215" stopIfTrue="1">
      <formula>SUM($G$12:$L$12)=0%</formula>
    </cfRule>
    <cfRule type="expression" dxfId="48" priority="216" stopIfTrue="1">
      <formula>SUM($G$12:$L$12)&lt;&gt;100%</formula>
    </cfRule>
  </conditionalFormatting>
  <conditionalFormatting sqref="G13:L13">
    <cfRule type="expression" priority="219" stopIfTrue="1">
      <formula>SUM($G$13:$L$13)=0%</formula>
    </cfRule>
    <cfRule type="expression" dxfId="47" priority="220" stopIfTrue="1">
      <formula>SUM($G$13:$L$13)&lt;&gt;100%</formula>
    </cfRule>
  </conditionalFormatting>
  <conditionalFormatting sqref="G14:L14">
    <cfRule type="expression" priority="223" stopIfTrue="1">
      <formula>SUM($G$14:$L$14)=0%</formula>
    </cfRule>
    <cfRule type="expression" dxfId="46" priority="224" stopIfTrue="1">
      <formula>SUM($G$14:$L$14)&lt;&gt;100%</formula>
    </cfRule>
  </conditionalFormatting>
  <conditionalFormatting sqref="G15:L15">
    <cfRule type="expression" priority="227" stopIfTrue="1">
      <formula>SUM($G$15:$L$15)=0%</formula>
    </cfRule>
    <cfRule type="expression" dxfId="45" priority="228" stopIfTrue="1">
      <formula>SUM($G$15:$L$15)&lt;&gt;100%</formula>
    </cfRule>
  </conditionalFormatting>
  <conditionalFormatting sqref="G16:L16">
    <cfRule type="expression" priority="231" stopIfTrue="1">
      <formula>SUM($G$16:$L$16)=0%</formula>
    </cfRule>
    <cfRule type="expression" dxfId="44" priority="232" stopIfTrue="1">
      <formula>SUM($G$16:$L$16)&lt;&gt;100%</formula>
    </cfRule>
  </conditionalFormatting>
  <conditionalFormatting sqref="G17:L17">
    <cfRule type="expression" priority="235" stopIfTrue="1">
      <formula>SUM($G$17:$L$17)=0%</formula>
    </cfRule>
    <cfRule type="expression" dxfId="43" priority="236" stopIfTrue="1">
      <formula>SUM($G$17:$L$17)&lt;&gt;100%</formula>
    </cfRule>
  </conditionalFormatting>
  <conditionalFormatting sqref="G18:L18">
    <cfRule type="expression" priority="239" stopIfTrue="1">
      <formula>SUM($G$18:$L$18)=0%</formula>
    </cfRule>
    <cfRule type="expression" dxfId="42" priority="240" stopIfTrue="1">
      <formula>SUM($G$18:$L$18)&lt;&gt;100%</formula>
    </cfRule>
  </conditionalFormatting>
  <conditionalFormatting sqref="G19:L19">
    <cfRule type="expression" priority="243" stopIfTrue="1">
      <formula>SUM($G$19:$L$19)=0%</formula>
    </cfRule>
    <cfRule type="expression" dxfId="41" priority="244" stopIfTrue="1">
      <formula>SUM($G$19:$L$19)&lt;&gt;100%</formula>
    </cfRule>
  </conditionalFormatting>
  <conditionalFormatting sqref="G20:L20">
    <cfRule type="expression" priority="247" stopIfTrue="1">
      <formula>SUM($G$20:$L$20)=0%</formula>
    </cfRule>
    <cfRule type="expression" dxfId="40" priority="248" stopIfTrue="1">
      <formula>SUM($G$20:$L$20)&lt;&gt;100%</formula>
    </cfRule>
  </conditionalFormatting>
  <conditionalFormatting sqref="G21:L21">
    <cfRule type="expression" priority="251" stopIfTrue="1">
      <formula>SUM($G$21:$L$21)=0%</formula>
    </cfRule>
    <cfRule type="expression" dxfId="39" priority="252" stopIfTrue="1">
      <formula>SUM($G$21:$L$21)&lt;&gt;100%</formula>
    </cfRule>
  </conditionalFormatting>
  <conditionalFormatting sqref="G22:L22">
    <cfRule type="expression" priority="255" stopIfTrue="1">
      <formula>SUM($G$22:$L$22)=0%</formula>
    </cfRule>
    <cfRule type="expression" dxfId="38" priority="256" stopIfTrue="1">
      <formula>SUM($G$22:$L$22)&lt;&gt;100%</formula>
    </cfRule>
  </conditionalFormatting>
  <conditionalFormatting sqref="G23:L23">
    <cfRule type="expression" priority="259" stopIfTrue="1">
      <formula>SUM($G$23:$L$23)=0%</formula>
    </cfRule>
    <cfRule type="expression" dxfId="37" priority="260" stopIfTrue="1">
      <formula>SUM($G$23:$L$23)&lt;&gt;100%</formula>
    </cfRule>
  </conditionalFormatting>
  <conditionalFormatting sqref="G24:L24">
    <cfRule type="expression" priority="263" stopIfTrue="1">
      <formula>SUM($G$24:$L$24)=0%</formula>
    </cfRule>
    <cfRule type="expression" dxfId="36" priority="264" stopIfTrue="1">
      <formula>SUM($G$24:$L$24)&lt;&gt;100%</formula>
    </cfRule>
  </conditionalFormatting>
  <conditionalFormatting sqref="G25:L25">
    <cfRule type="expression" priority="267" stopIfTrue="1">
      <formula>SUM($G$25:$L$25)=0%</formula>
    </cfRule>
    <cfRule type="expression" dxfId="35" priority="268" stopIfTrue="1">
      <formula>SUM($G$25:$L$25)&lt;&gt;100%</formula>
    </cfRule>
  </conditionalFormatting>
  <conditionalFormatting sqref="G26:L26">
    <cfRule type="expression" priority="271" stopIfTrue="1">
      <formula>SUM($G$26:$L$26)=0%</formula>
    </cfRule>
    <cfRule type="expression" dxfId="34" priority="272" stopIfTrue="1">
      <formula>SUM($G$26:$L$26)&lt;&gt;100%</formula>
    </cfRule>
  </conditionalFormatting>
  <conditionalFormatting sqref="G27:L27">
    <cfRule type="expression" priority="275" stopIfTrue="1">
      <formula>SUM($G$27:$L$27)=0%</formula>
    </cfRule>
    <cfRule type="expression" dxfId="33" priority="276" stopIfTrue="1">
      <formula>SUM($G$27:$L$27)&lt;&gt;100%</formula>
    </cfRule>
  </conditionalFormatting>
  <conditionalFormatting sqref="G28:L28">
    <cfRule type="expression" priority="279" stopIfTrue="1">
      <formula>SUM($G$28:$L$28)=0%</formula>
    </cfRule>
    <cfRule type="expression" dxfId="32" priority="280" stopIfTrue="1">
      <formula>SUM($G$28:$L$28)&lt;&gt;100%</formula>
    </cfRule>
  </conditionalFormatting>
  <conditionalFormatting sqref="G29:L29">
    <cfRule type="expression" priority="283" stopIfTrue="1">
      <formula>SUM($G$29:$L$29)=0%</formula>
    </cfRule>
    <cfRule type="expression" dxfId="31" priority="284" stopIfTrue="1">
      <formula>SUM($G$29:$L$29)&lt;&gt;100%</formula>
    </cfRule>
  </conditionalFormatting>
  <conditionalFormatting sqref="G30:L30">
    <cfRule type="expression" priority="287" stopIfTrue="1">
      <formula>SUM($G$30:$L$30)=0%</formula>
    </cfRule>
    <cfRule type="expression" dxfId="30" priority="288" stopIfTrue="1">
      <formula>SUM($G$30:$L$30)&lt;&gt;100%</formula>
    </cfRule>
  </conditionalFormatting>
  <conditionalFormatting sqref="G31:L31">
    <cfRule type="expression" priority="291" stopIfTrue="1">
      <formula>SUM($G$31:$L$31)=0%</formula>
    </cfRule>
    <cfRule type="expression" dxfId="29" priority="292" stopIfTrue="1">
      <formula>SUM($G$31:$L$31)&lt;&gt;100%</formula>
    </cfRule>
  </conditionalFormatting>
  <conditionalFormatting sqref="G32:L32">
    <cfRule type="expression" priority="295" stopIfTrue="1">
      <formula>SUM($G$32:$L$32)=0%</formula>
    </cfRule>
    <cfRule type="expression" dxfId="28" priority="296" stopIfTrue="1">
      <formula>SUM($G$32:$L$32)&lt;&gt;100%</formula>
    </cfRule>
  </conditionalFormatting>
  <conditionalFormatting sqref="G33:L33">
    <cfRule type="expression" priority="299" stopIfTrue="1">
      <formula>SUM($G$33:$L$33)=0%</formula>
    </cfRule>
    <cfRule type="expression" dxfId="27" priority="300" stopIfTrue="1">
      <formula>SUM($G$33:$L$33)&lt;&gt;100%</formula>
    </cfRule>
  </conditionalFormatting>
  <conditionalFormatting sqref="G34:L34">
    <cfRule type="expression" priority="303" stopIfTrue="1">
      <formula>SUM($G$34:$L$34)=0%</formula>
    </cfRule>
    <cfRule type="expression" dxfId="26" priority="304" stopIfTrue="1">
      <formula>SUM($G$34:$L$34)&lt;&gt;100%</formula>
    </cfRule>
  </conditionalFormatting>
  <conditionalFormatting sqref="G39:L39">
    <cfRule type="expression" priority="307" stopIfTrue="1">
      <formula>SUM($G$39:$L$39)=0%</formula>
    </cfRule>
    <cfRule type="expression" dxfId="25" priority="308" stopIfTrue="1">
      <formula>SUM($G$39:$L$39)&lt;&gt;100%</formula>
    </cfRule>
  </conditionalFormatting>
  <conditionalFormatting sqref="G40:L40">
    <cfRule type="expression" priority="311" stopIfTrue="1">
      <formula>SUM($G$40:$L$40)=0%</formula>
    </cfRule>
    <cfRule type="expression" dxfId="24" priority="312" stopIfTrue="1">
      <formula>SUM($G$40:$L$40)&lt;&gt;100%</formula>
    </cfRule>
  </conditionalFormatting>
  <conditionalFormatting sqref="G41:L41">
    <cfRule type="expression" priority="315" stopIfTrue="1">
      <formula>SUM($G$41:$L$41)=0%</formula>
    </cfRule>
    <cfRule type="expression" dxfId="23" priority="316" stopIfTrue="1">
      <formula>SUM($G$41:$L$41)&lt;&gt;100%</formula>
    </cfRule>
  </conditionalFormatting>
  <conditionalFormatting sqref="G42:L42">
    <cfRule type="expression" priority="319" stopIfTrue="1">
      <formula>SUM($G$42:$L$42)=0%</formula>
    </cfRule>
    <cfRule type="expression" dxfId="22" priority="320" stopIfTrue="1">
      <formula>SUM($G$42:$L$42)&lt;&gt;100%</formula>
    </cfRule>
  </conditionalFormatting>
  <conditionalFormatting sqref="G43:L43">
    <cfRule type="expression" priority="323" stopIfTrue="1">
      <formula>SUM($G$43:$L$43)=0%</formula>
    </cfRule>
    <cfRule type="expression" dxfId="21" priority="324" stopIfTrue="1">
      <formula>SUM($G$43:$L$43)&lt;&gt;100%</formula>
    </cfRule>
  </conditionalFormatting>
  <conditionalFormatting sqref="G44:L44">
    <cfRule type="expression" priority="327" stopIfTrue="1">
      <formula>SUM($G$44:$L$44)=0%</formula>
    </cfRule>
    <cfRule type="expression" dxfId="20" priority="328" stopIfTrue="1">
      <formula>SUM($G$44:$L$44)&lt;&gt;100%</formula>
    </cfRule>
  </conditionalFormatting>
  <conditionalFormatting sqref="G45:L45">
    <cfRule type="expression" priority="331" stopIfTrue="1">
      <formula>SUM($G$45:$L$45)=0%</formula>
    </cfRule>
    <cfRule type="expression" dxfId="19" priority="332" stopIfTrue="1">
      <formula>SUM($G$45:$L$45)&lt;&gt;100%</formula>
    </cfRule>
  </conditionalFormatting>
  <conditionalFormatting sqref="G46:L46">
    <cfRule type="expression" priority="335" stopIfTrue="1">
      <formula>SUM($G$46:$L$46)=0%</formula>
    </cfRule>
    <cfRule type="expression" dxfId="18" priority="336" stopIfTrue="1">
      <formula>SUM($G$46:$L$46)&lt;&gt;100%</formula>
    </cfRule>
  </conditionalFormatting>
  <conditionalFormatting sqref="G47:L47">
    <cfRule type="expression" priority="339" stopIfTrue="1">
      <formula>SUM($G$47:$L$47)=0%</formula>
    </cfRule>
    <cfRule type="expression" dxfId="17" priority="340" stopIfTrue="1">
      <formula>SUM($G$47:$L$47)&lt;&gt;100%</formula>
    </cfRule>
  </conditionalFormatting>
  <conditionalFormatting sqref="G48:L48">
    <cfRule type="expression" priority="343" stopIfTrue="1">
      <formula>SUM($G$48:$L$48)=0%</formula>
    </cfRule>
    <cfRule type="expression" dxfId="16" priority="344" stopIfTrue="1">
      <formula>SUM($G$48:$L$48)&lt;&gt;100%</formula>
    </cfRule>
  </conditionalFormatting>
  <conditionalFormatting sqref="G49:L49">
    <cfRule type="expression" priority="347" stopIfTrue="1">
      <formula>SUM($G$49:$L$49)=0%</formula>
    </cfRule>
    <cfRule type="expression" dxfId="15" priority="348" stopIfTrue="1">
      <formula>SUM($G$49:$L$49)&lt;&gt;100%</formula>
    </cfRule>
  </conditionalFormatting>
  <conditionalFormatting sqref="G50:L50">
    <cfRule type="expression" priority="351" stopIfTrue="1">
      <formula>SUM($G$50:$L$50)=0%</formula>
    </cfRule>
    <cfRule type="expression" dxfId="14" priority="352" stopIfTrue="1">
      <formula>SUM($G$50:$L$50)&lt;&gt;100%</formula>
    </cfRule>
  </conditionalFormatting>
  <conditionalFormatting sqref="G51:L51">
    <cfRule type="expression" priority="355" stopIfTrue="1">
      <formula>SUM($G$51:$L$51)=0%</formula>
    </cfRule>
    <cfRule type="expression" dxfId="13" priority="356" stopIfTrue="1">
      <formula>SUM($G$51:$L$51)&lt;&gt;100%</formula>
    </cfRule>
  </conditionalFormatting>
  <conditionalFormatting sqref="G52:L52">
    <cfRule type="expression" priority="359" stopIfTrue="1">
      <formula>SUM($G$52:$L$52)=0%</formula>
    </cfRule>
    <cfRule type="expression" dxfId="12" priority="360" stopIfTrue="1">
      <formula>SUM($G$52:$L$52)&lt;&gt;100%</formula>
    </cfRule>
  </conditionalFormatting>
  <conditionalFormatting sqref="G53:L53">
    <cfRule type="expression" priority="363" stopIfTrue="1">
      <formula>SUM($G$53:$L$53)=0%</formula>
    </cfRule>
    <cfRule type="expression" dxfId="11" priority="364" stopIfTrue="1">
      <formula>SUM($G$53:$L$53)&lt;&gt;100%</formula>
    </cfRule>
  </conditionalFormatting>
  <conditionalFormatting sqref="G54:L54">
    <cfRule type="expression" priority="367" stopIfTrue="1">
      <formula>SUM($G$54:$L$54)=0%</formula>
    </cfRule>
    <cfRule type="expression" dxfId="10" priority="368" stopIfTrue="1">
      <formula>SUM($G$54:$L$54)&lt;&gt;100%</formula>
    </cfRule>
  </conditionalFormatting>
  <conditionalFormatting sqref="G55:L55">
    <cfRule type="expression" priority="371" stopIfTrue="1">
      <formula>SUM($G$55:$L$55)=0%</formula>
    </cfRule>
    <cfRule type="expression" dxfId="9" priority="372" stopIfTrue="1">
      <formula>SUM($G$55:$L$55)&lt;&gt;100%</formula>
    </cfRule>
  </conditionalFormatting>
  <conditionalFormatting sqref="G56:L56">
    <cfRule type="expression" priority="375" stopIfTrue="1">
      <formula>SUM($G$56:$L$56)=0%</formula>
    </cfRule>
    <cfRule type="expression" dxfId="8" priority="376" stopIfTrue="1">
      <formula>SUM($G$56:$L$56)&lt;&gt;100%</formula>
    </cfRule>
  </conditionalFormatting>
  <conditionalFormatting sqref="G57:L57">
    <cfRule type="expression" priority="379" stopIfTrue="1">
      <formula>SUM($G$57:$L$57)=0%</formula>
    </cfRule>
    <cfRule type="expression" dxfId="7" priority="380" stopIfTrue="1">
      <formula>SUM($G$57:$L$57)&lt;&gt;100%</formula>
    </cfRule>
  </conditionalFormatting>
  <conditionalFormatting sqref="G58:L58">
    <cfRule type="expression" priority="383" stopIfTrue="1">
      <formula>SUM($G$58:$L$58)=0%</formula>
    </cfRule>
    <cfRule type="expression" dxfId="6" priority="384" stopIfTrue="1">
      <formula>SUM($G$58:$L$58)&lt;&gt;100%</formula>
    </cfRule>
  </conditionalFormatting>
  <conditionalFormatting sqref="G59:L59">
    <cfRule type="expression" priority="387" stopIfTrue="1">
      <formula>SUM($G$59:$L$59)=0%</formula>
    </cfRule>
    <cfRule type="expression" dxfId="5" priority="388" stopIfTrue="1">
      <formula>SUM($G$59:$L$59)&lt;&gt;100%</formula>
    </cfRule>
  </conditionalFormatting>
  <conditionalFormatting sqref="G60:L60">
    <cfRule type="expression" priority="391" stopIfTrue="1">
      <formula>SUM($G$60:$L$60)=0%</formula>
    </cfRule>
    <cfRule type="expression" dxfId="4" priority="392" stopIfTrue="1">
      <formula>SUM($G$60:$L$60)&lt;&gt;100%</formula>
    </cfRule>
  </conditionalFormatting>
  <conditionalFormatting sqref="G61:L61">
    <cfRule type="expression" priority="395" stopIfTrue="1">
      <formula>SUM($G$61:$L$61)=0%</formula>
    </cfRule>
    <cfRule type="expression" dxfId="3" priority="396" stopIfTrue="1">
      <formula>SUM($G$61:$L$61)&lt;&gt;100%</formula>
    </cfRule>
  </conditionalFormatting>
  <conditionalFormatting sqref="G62:L62">
    <cfRule type="expression" priority="399" stopIfTrue="1">
      <formula>SUM($G$62:$L$62)=0%</formula>
    </cfRule>
    <cfRule type="expression" dxfId="2" priority="400" stopIfTrue="1">
      <formula>SUM($G$62:$L$62)&lt;&gt;100%</formula>
    </cfRule>
  </conditionalFormatting>
  <conditionalFormatting sqref="G63:L63">
    <cfRule type="expression" priority="403" stopIfTrue="1">
      <formula>SUM($G$63:$L$63)=0%</formula>
    </cfRule>
    <cfRule type="expression" dxfId="1" priority="404" stopIfTrue="1">
      <formula>SUM($G$63:$L$63)&lt;&gt;100%</formula>
    </cfRule>
  </conditionalFormatting>
  <conditionalFormatting sqref="G64:L64">
    <cfRule type="expression" priority="407" stopIfTrue="1">
      <formula>SUM($G$64:$L$64)=0%</formula>
    </cfRule>
    <cfRule type="expression" dxfId="0" priority="408" stopIfTrue="1">
      <formula>SUM($G$64:$L$64)&lt;&gt;100%</formula>
    </cfRule>
  </conditionalFormatting>
  <dataValidations count="2">
    <dataValidation operator="lessThanOrEqual" allowBlank="1" showInputMessage="1" showErrorMessage="1" sqref="N10:N34" xr:uid="{00000000-0002-0000-0500-000000000000}"/>
    <dataValidation type="list" allowBlank="1" showInputMessage="1" showErrorMessage="1" prompt="Please select from available drop-down options" sqref="M10:M34 M39:M64" xr:uid="{00000000-0002-0000-0500-000001000000}">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1"/>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rgb="FF92D050"/>
    <pageSetUpPr fitToPage="1"/>
  </sheetPr>
  <dimension ref="A1:AO102"/>
  <sheetViews>
    <sheetView showGridLines="0" view="pageBreakPreview" topLeftCell="A4" zoomScale="85" zoomScaleNormal="100" zoomScaleSheetLayoutView="85" workbookViewId="0">
      <selection activeCell="J11" sqref="J11:J12"/>
    </sheetView>
  </sheetViews>
  <sheetFormatPr defaultRowHeight="12.75" x14ac:dyDescent="0.2"/>
  <cols>
    <col min="1" max="1" width="4.5703125" customWidth="1"/>
    <col min="2" max="2" width="2.5703125" customWidth="1"/>
    <col min="3" max="3" width="6.140625" customWidth="1"/>
    <col min="4" max="4" width="2.28515625" customWidth="1"/>
    <col min="5" max="5" width="30" customWidth="1"/>
    <col min="6" max="6" width="15.5703125" customWidth="1"/>
    <col min="7" max="13" width="17.85546875" customWidth="1"/>
    <col min="14" max="14" width="13.5703125" customWidth="1"/>
    <col min="15" max="15" width="15.5703125" customWidth="1"/>
    <col min="16" max="16" width="17.85546875" customWidth="1"/>
    <col min="17" max="17" width="12.5703125" customWidth="1"/>
    <col min="18" max="18" width="12.7109375" customWidth="1"/>
    <col min="19" max="19" width="13.42578125" customWidth="1"/>
    <col min="20" max="20" width="14.28515625" customWidth="1"/>
    <col min="21" max="21" width="17" customWidth="1"/>
    <col min="22" max="22" width="15.140625" customWidth="1"/>
    <col min="23" max="24" width="13.5703125" customWidth="1"/>
    <col min="25" max="25" width="14.5703125" customWidth="1"/>
    <col min="26" max="26" width="15.5703125" customWidth="1"/>
    <col min="27" max="27" width="14.7109375" customWidth="1"/>
    <col min="28" max="28" width="15.85546875" bestFit="1" customWidth="1"/>
    <col min="29" max="29" width="18.7109375" customWidth="1"/>
    <col min="30" max="30" width="15.42578125" customWidth="1"/>
    <col min="31" max="31" width="17.85546875" customWidth="1"/>
    <col min="32" max="32" width="55.7109375" customWidth="1"/>
    <col min="33" max="33" width="2.140625" customWidth="1"/>
    <col min="34" max="41" width="9.140625" style="252"/>
  </cols>
  <sheetData>
    <row r="1" spans="1:41" ht="15" customHeight="1" x14ac:dyDescent="0.2">
      <c r="A1" s="17"/>
      <c r="B1" s="18"/>
      <c r="C1" s="18"/>
      <c r="D1" s="18"/>
      <c r="E1" s="18"/>
      <c r="F1" s="18"/>
      <c r="G1" s="263"/>
      <c r="H1" s="263"/>
      <c r="I1" s="263"/>
      <c r="J1" s="264"/>
      <c r="K1" s="263"/>
      <c r="L1" s="263"/>
      <c r="M1" s="263"/>
      <c r="N1" s="18"/>
      <c r="O1" s="18"/>
      <c r="P1" s="18"/>
      <c r="Q1" s="18"/>
      <c r="R1" s="18"/>
      <c r="S1" s="18"/>
      <c r="T1" s="18"/>
      <c r="U1" s="18"/>
      <c r="V1" s="18"/>
      <c r="W1" s="18"/>
      <c r="X1" s="18"/>
      <c r="Y1" s="18"/>
      <c r="Z1" s="18"/>
      <c r="AA1" s="18"/>
      <c r="AB1" s="18"/>
      <c r="AC1" s="18"/>
      <c r="AD1" s="18"/>
      <c r="AE1" s="18"/>
      <c r="AF1" s="18"/>
      <c r="AG1" s="19"/>
    </row>
    <row r="2" spans="1:41" ht="18" customHeight="1" x14ac:dyDescent="0.3">
      <c r="A2" s="20"/>
      <c r="B2" s="37"/>
      <c r="C2" s="37"/>
      <c r="D2" s="37"/>
      <c r="E2" s="37"/>
      <c r="F2" s="37"/>
      <c r="G2" s="37"/>
      <c r="H2" s="37"/>
      <c r="I2" s="37"/>
      <c r="J2" s="265"/>
      <c r="K2" s="37"/>
      <c r="L2" s="37"/>
      <c r="M2" s="37"/>
      <c r="N2" s="37"/>
      <c r="O2" s="37"/>
      <c r="P2" s="37"/>
      <c r="Q2" s="37"/>
      <c r="R2" s="37"/>
      <c r="S2" s="37"/>
      <c r="T2" s="37"/>
      <c r="U2" s="37"/>
      <c r="V2" s="37"/>
      <c r="W2" s="37"/>
      <c r="X2" s="37"/>
      <c r="Y2" s="37"/>
      <c r="Z2" s="37"/>
      <c r="AA2" s="37"/>
      <c r="AB2" s="37"/>
      <c r="AC2" s="37"/>
      <c r="AD2" s="193"/>
      <c r="AE2" s="31" t="s">
        <v>1</v>
      </c>
      <c r="AF2" s="47" t="str">
        <f>IF(NOT(ISBLANK(CoverSheet!$C$8)),CoverSheet!$C$8,"")</f>
        <v/>
      </c>
      <c r="AG2" s="12"/>
    </row>
    <row r="3" spans="1:41" ht="18" customHeight="1" x14ac:dyDescent="0.25">
      <c r="A3" s="20"/>
      <c r="B3" s="37"/>
      <c r="C3" s="37"/>
      <c r="D3" s="37"/>
      <c r="E3" s="37"/>
      <c r="F3" s="37"/>
      <c r="G3" s="37"/>
      <c r="H3" s="37"/>
      <c r="I3" s="37"/>
      <c r="J3" s="265"/>
      <c r="K3" s="37"/>
      <c r="L3" s="37"/>
      <c r="M3" s="37"/>
      <c r="N3" s="37"/>
      <c r="O3" s="37"/>
      <c r="P3" s="37"/>
      <c r="Q3" s="37"/>
      <c r="R3" s="37"/>
      <c r="S3" s="37"/>
      <c r="T3" s="37"/>
      <c r="U3" s="37"/>
      <c r="V3" s="37"/>
      <c r="W3" s="37"/>
      <c r="X3" s="37"/>
      <c r="Y3" s="37"/>
      <c r="Z3" s="37"/>
      <c r="AA3" s="37"/>
      <c r="AB3" s="37"/>
      <c r="AC3" s="37"/>
      <c r="AD3" s="193"/>
      <c r="AE3" s="31" t="s">
        <v>34</v>
      </c>
      <c r="AF3" s="48" t="str">
        <f>IF(ISNUMBER(CoverSheet!$C$12),TEXT(CoverSheet!$C$12,"_([$-1409]d mmmm yyyy;_(@")&amp;" –"&amp;TEXT(DATE(YEAR(CoverSheet!$C$12)+10,MONTH(CoverSheet!$C$12),DAY(CoverSheet!$C$12)-1),"_([$-1409]d mmmm yyyy;_(@"),"")</f>
        <v/>
      </c>
      <c r="AG3" s="12"/>
    </row>
    <row r="4" spans="1:41" ht="21" x14ac:dyDescent="0.35">
      <c r="A4" s="54" t="s">
        <v>257</v>
      </c>
      <c r="B4" s="40"/>
      <c r="C4" s="37"/>
      <c r="D4" s="37"/>
      <c r="E4" s="37"/>
      <c r="F4" s="37"/>
      <c r="G4" s="37"/>
      <c r="H4" s="37"/>
      <c r="I4" s="37"/>
      <c r="J4" s="265"/>
      <c r="K4" s="37"/>
      <c r="L4" s="37"/>
      <c r="M4" s="37"/>
      <c r="N4" s="37"/>
      <c r="O4" s="37"/>
      <c r="P4" s="37"/>
      <c r="Q4" s="37"/>
      <c r="R4" s="37"/>
      <c r="S4" s="37"/>
      <c r="T4" s="37"/>
      <c r="U4" s="37"/>
      <c r="V4" s="37"/>
      <c r="W4" s="37"/>
      <c r="X4" s="37"/>
      <c r="Y4" s="37"/>
      <c r="Z4" s="37"/>
      <c r="AA4" s="37"/>
      <c r="AB4" s="37"/>
      <c r="AC4" s="37"/>
      <c r="AD4" s="37"/>
      <c r="AE4" s="37"/>
      <c r="AF4" s="37"/>
      <c r="AG4" s="12"/>
    </row>
    <row r="5" spans="1:41" s="3" customFormat="1" ht="21" customHeight="1" x14ac:dyDescent="0.2">
      <c r="A5" s="287" t="s">
        <v>628</v>
      </c>
      <c r="B5" s="288"/>
      <c r="C5" s="288"/>
      <c r="D5" s="288"/>
      <c r="E5" s="288"/>
      <c r="F5" s="288"/>
      <c r="G5" s="288"/>
      <c r="H5" s="288"/>
      <c r="I5" s="288"/>
      <c r="J5" s="288"/>
      <c r="K5" s="288"/>
      <c r="L5" s="288"/>
      <c r="M5" s="288"/>
      <c r="N5" s="288"/>
      <c r="O5" s="288"/>
      <c r="P5" s="288"/>
      <c r="Q5" s="288"/>
      <c r="R5" s="288"/>
      <c r="S5" s="288"/>
      <c r="T5" s="288"/>
      <c r="U5" s="288"/>
      <c r="V5" s="288"/>
      <c r="W5" s="288"/>
      <c r="X5" s="288"/>
      <c r="Y5" s="288"/>
      <c r="Z5" s="288"/>
      <c r="AA5" s="288"/>
      <c r="AB5" s="288"/>
      <c r="AC5" s="288"/>
      <c r="AD5" s="288"/>
      <c r="AE5" s="288"/>
      <c r="AF5" s="288"/>
      <c r="AG5" s="32"/>
      <c r="AH5" s="253"/>
      <c r="AI5" s="253"/>
      <c r="AJ5" s="253"/>
      <c r="AK5" s="253"/>
      <c r="AL5" s="253"/>
      <c r="AM5" s="253"/>
      <c r="AN5" s="253"/>
      <c r="AO5" s="253"/>
    </row>
    <row r="6" spans="1:41" ht="15" customHeight="1" x14ac:dyDescent="0.2">
      <c r="A6" s="25" t="s">
        <v>36</v>
      </c>
      <c r="B6" s="38"/>
      <c r="C6" s="38"/>
      <c r="D6" s="37"/>
      <c r="E6" s="37"/>
      <c r="F6" s="37"/>
      <c r="G6" s="37"/>
      <c r="H6" s="37"/>
      <c r="I6" s="37"/>
      <c r="J6" s="265"/>
      <c r="K6" s="37"/>
      <c r="L6" s="37"/>
      <c r="M6" s="37"/>
      <c r="N6" s="37"/>
      <c r="O6" s="37"/>
      <c r="P6" s="37"/>
      <c r="Q6" s="37"/>
      <c r="R6" s="37"/>
      <c r="S6" s="37"/>
      <c r="T6" s="37"/>
      <c r="U6" s="37"/>
      <c r="V6" s="37"/>
      <c r="W6" s="37"/>
      <c r="X6" s="37"/>
      <c r="Y6" s="37"/>
      <c r="Z6" s="37"/>
      <c r="AA6" s="37"/>
      <c r="AB6" s="37"/>
      <c r="AC6" s="37"/>
      <c r="AD6" s="37"/>
      <c r="AE6" s="37"/>
      <c r="AF6" s="37"/>
      <c r="AG6" s="12"/>
    </row>
    <row r="7" spans="1:41" ht="30" customHeight="1" x14ac:dyDescent="0.3">
      <c r="A7" s="30">
        <v>7</v>
      </c>
      <c r="B7" s="33"/>
      <c r="C7" s="71" t="s">
        <v>258</v>
      </c>
      <c r="D7" s="49"/>
      <c r="E7" s="49"/>
      <c r="F7" s="49"/>
      <c r="G7" s="49"/>
      <c r="H7" s="49"/>
      <c r="I7" s="49"/>
      <c r="J7" s="50"/>
      <c r="K7" s="49"/>
      <c r="L7" s="49"/>
      <c r="M7" s="49"/>
      <c r="N7" s="49"/>
      <c r="O7" s="49"/>
      <c r="P7" s="49"/>
      <c r="Q7" s="49"/>
      <c r="R7" s="49"/>
      <c r="S7" s="49"/>
      <c r="T7" s="49"/>
      <c r="U7" s="49"/>
      <c r="V7" s="49"/>
      <c r="W7" s="49"/>
      <c r="X7" s="49"/>
      <c r="Y7" s="49"/>
      <c r="Z7" s="49"/>
      <c r="AA7" s="49"/>
      <c r="AB7" s="49"/>
      <c r="AC7" s="49"/>
      <c r="AD7" s="49"/>
      <c r="AE7" s="49"/>
      <c r="AF7" s="50"/>
      <c r="AG7" s="8"/>
    </row>
    <row r="8" spans="1:41" ht="30" customHeight="1" x14ac:dyDescent="0.3">
      <c r="A8" s="30"/>
      <c r="B8" s="33"/>
      <c r="C8" s="71"/>
      <c r="D8" s="49"/>
      <c r="E8" s="49"/>
      <c r="F8" s="49"/>
      <c r="G8" s="261" t="s">
        <v>639</v>
      </c>
      <c r="H8" s="261" t="s">
        <v>639</v>
      </c>
      <c r="I8" s="261" t="s">
        <v>639</v>
      </c>
      <c r="J8" s="261" t="s">
        <v>639</v>
      </c>
      <c r="K8" s="261" t="s">
        <v>639</v>
      </c>
      <c r="L8" s="261" t="s">
        <v>639</v>
      </c>
      <c r="M8" s="261" t="s">
        <v>639</v>
      </c>
      <c r="N8" s="261" t="s">
        <v>635</v>
      </c>
      <c r="O8" s="261" t="s">
        <v>635</v>
      </c>
      <c r="P8" s="261" t="s">
        <v>635</v>
      </c>
      <c r="Q8" s="261" t="s">
        <v>635</v>
      </c>
      <c r="R8" s="261" t="s">
        <v>635</v>
      </c>
      <c r="S8" s="261" t="s">
        <v>635</v>
      </c>
      <c r="T8" s="261" t="s">
        <v>635</v>
      </c>
      <c r="U8" s="261" t="s">
        <v>635</v>
      </c>
      <c r="V8" s="261" t="s">
        <v>635</v>
      </c>
      <c r="W8" s="261" t="s">
        <v>635</v>
      </c>
      <c r="X8" s="261" t="s">
        <v>635</v>
      </c>
      <c r="Y8" s="261" t="s">
        <v>635</v>
      </c>
      <c r="Z8" s="261" t="s">
        <v>635</v>
      </c>
      <c r="AA8" s="261" t="s">
        <v>635</v>
      </c>
      <c r="AB8" s="261" t="s">
        <v>635</v>
      </c>
      <c r="AC8" s="261" t="s">
        <v>635</v>
      </c>
      <c r="AD8" s="261" t="s">
        <v>635</v>
      </c>
      <c r="AE8" s="261" t="s">
        <v>635</v>
      </c>
      <c r="AF8" s="50"/>
      <c r="AG8" s="8"/>
    </row>
    <row r="9" spans="1:41" s="5" customFormat="1" ht="56.25" customHeight="1" x14ac:dyDescent="0.2">
      <c r="A9" s="34">
        <v>8</v>
      </c>
      <c r="B9" s="42"/>
      <c r="C9" s="72"/>
      <c r="D9" s="72"/>
      <c r="E9" s="104" t="s">
        <v>259</v>
      </c>
      <c r="F9" s="256" t="s">
        <v>625</v>
      </c>
      <c r="G9" s="256" t="s">
        <v>640</v>
      </c>
      <c r="H9" s="257" t="s">
        <v>638</v>
      </c>
      <c r="I9" s="84" t="s">
        <v>641</v>
      </c>
      <c r="J9" s="84" t="s">
        <v>642</v>
      </c>
      <c r="K9" s="84" t="s">
        <v>643</v>
      </c>
      <c r="L9" s="84" t="s">
        <v>644</v>
      </c>
      <c r="M9" s="84" t="s">
        <v>645</v>
      </c>
      <c r="N9" s="256" t="s">
        <v>619</v>
      </c>
      <c r="O9" s="256" t="s">
        <v>626</v>
      </c>
      <c r="P9" s="256" t="s">
        <v>627</v>
      </c>
      <c r="Q9" s="256" t="s">
        <v>620</v>
      </c>
      <c r="R9" s="256" t="s">
        <v>621</v>
      </c>
      <c r="S9" s="257" t="s">
        <v>616</v>
      </c>
      <c r="T9" s="256" t="s">
        <v>611</v>
      </c>
      <c r="U9" s="257" t="s">
        <v>614</v>
      </c>
      <c r="V9" s="257" t="s">
        <v>617</v>
      </c>
      <c r="W9" s="256" t="s">
        <v>612</v>
      </c>
      <c r="X9" s="256" t="s">
        <v>613</v>
      </c>
      <c r="Y9" s="257" t="s">
        <v>615</v>
      </c>
      <c r="Z9" s="256" t="s">
        <v>610</v>
      </c>
      <c r="AA9" s="256" t="s">
        <v>608</v>
      </c>
      <c r="AB9" s="256" t="s">
        <v>607</v>
      </c>
      <c r="AC9" s="256" t="s">
        <v>609</v>
      </c>
      <c r="AD9" s="256" t="s">
        <v>606</v>
      </c>
      <c r="AE9" s="256" t="s">
        <v>618</v>
      </c>
      <c r="AF9" s="84" t="s">
        <v>260</v>
      </c>
      <c r="AG9" s="16"/>
      <c r="AH9" s="254"/>
      <c r="AI9" s="254"/>
      <c r="AJ9" s="254"/>
      <c r="AK9" s="254"/>
      <c r="AL9" s="254"/>
      <c r="AM9" s="254"/>
      <c r="AN9" s="254"/>
      <c r="AO9" s="254"/>
    </row>
    <row r="10" spans="1:41" ht="23.25" customHeight="1" x14ac:dyDescent="0.25">
      <c r="A10" s="30">
        <v>9</v>
      </c>
      <c r="B10" s="33"/>
      <c r="C10" s="70"/>
      <c r="D10" s="69"/>
      <c r="E10" s="127" t="s">
        <v>261</v>
      </c>
      <c r="F10" s="115"/>
      <c r="G10" s="115"/>
      <c r="H10" s="115"/>
      <c r="I10" s="115"/>
      <c r="J10" s="267" t="str">
        <f t="shared" ref="J10:J29" si="0">IF(G10=0,"-",F10/G10)</f>
        <v>-</v>
      </c>
      <c r="K10" s="115"/>
      <c r="L10" s="115"/>
      <c r="M10" s="115" t="s">
        <v>182</v>
      </c>
      <c r="N10" s="127" t="s">
        <v>182</v>
      </c>
      <c r="O10" s="115"/>
      <c r="P10" s="115" t="s">
        <v>182</v>
      </c>
      <c r="Q10" s="127" t="s">
        <v>182</v>
      </c>
      <c r="R10" s="127"/>
      <c r="S10" s="127" t="s">
        <v>182</v>
      </c>
      <c r="T10" s="127"/>
      <c r="U10" s="127" t="s">
        <v>182</v>
      </c>
      <c r="V10" s="127" t="s">
        <v>182</v>
      </c>
      <c r="W10" s="127"/>
      <c r="X10" s="127"/>
      <c r="Y10" s="127" t="s">
        <v>182</v>
      </c>
      <c r="Z10" s="127" t="s">
        <v>182</v>
      </c>
      <c r="AA10" s="127" t="s">
        <v>182</v>
      </c>
      <c r="AB10" s="127" t="s">
        <v>182</v>
      </c>
      <c r="AC10" s="127" t="s">
        <v>182</v>
      </c>
      <c r="AD10" s="127" t="s">
        <v>182</v>
      </c>
      <c r="AE10" s="127" t="s">
        <v>182</v>
      </c>
      <c r="AF10" s="127"/>
      <c r="AG10" s="7"/>
      <c r="AH10" s="194"/>
    </row>
    <row r="11" spans="1:41" ht="23.25" customHeight="1" x14ac:dyDescent="0.25">
      <c r="A11" s="30">
        <v>10</v>
      </c>
      <c r="B11" s="33"/>
      <c r="C11" s="70"/>
      <c r="D11" s="69"/>
      <c r="E11" s="127" t="s">
        <v>262</v>
      </c>
      <c r="F11" s="115"/>
      <c r="G11" s="115"/>
      <c r="H11" s="115"/>
      <c r="I11" s="115"/>
      <c r="J11" s="267" t="str">
        <f t="shared" si="0"/>
        <v>-</v>
      </c>
      <c r="K11" s="115"/>
      <c r="L11" s="115"/>
      <c r="M11" s="115" t="s">
        <v>182</v>
      </c>
      <c r="N11" s="127" t="s">
        <v>182</v>
      </c>
      <c r="O11" s="115"/>
      <c r="P11" s="115" t="s">
        <v>182</v>
      </c>
      <c r="Q11" s="127" t="s">
        <v>182</v>
      </c>
      <c r="R11" s="127"/>
      <c r="S11" s="127" t="s">
        <v>182</v>
      </c>
      <c r="T11" s="127"/>
      <c r="U11" s="127" t="s">
        <v>182</v>
      </c>
      <c r="V11" s="127" t="s">
        <v>182</v>
      </c>
      <c r="W11" s="127"/>
      <c r="X11" s="127"/>
      <c r="Y11" s="127" t="s">
        <v>182</v>
      </c>
      <c r="Z11" s="127" t="s">
        <v>182</v>
      </c>
      <c r="AA11" s="127" t="s">
        <v>182</v>
      </c>
      <c r="AB11" s="127" t="s">
        <v>182</v>
      </c>
      <c r="AC11" s="127" t="s">
        <v>182</v>
      </c>
      <c r="AD11" s="127" t="s">
        <v>182</v>
      </c>
      <c r="AE11" s="127" t="s">
        <v>182</v>
      </c>
      <c r="AF11" s="127"/>
      <c r="AG11" s="7"/>
    </row>
    <row r="12" spans="1:41" ht="23.25" customHeight="1" x14ac:dyDescent="0.25">
      <c r="A12" s="30">
        <v>11</v>
      </c>
      <c r="B12" s="33"/>
      <c r="C12" s="70"/>
      <c r="D12" s="69"/>
      <c r="E12" s="127" t="s">
        <v>263</v>
      </c>
      <c r="F12" s="115"/>
      <c r="G12" s="115"/>
      <c r="H12" s="115"/>
      <c r="I12" s="115"/>
      <c r="J12" s="267" t="str">
        <f t="shared" si="0"/>
        <v>-</v>
      </c>
      <c r="K12" s="115"/>
      <c r="L12" s="115"/>
      <c r="M12" s="115" t="s">
        <v>182</v>
      </c>
      <c r="N12" s="127" t="s">
        <v>182</v>
      </c>
      <c r="O12" s="115"/>
      <c r="P12" s="115" t="s">
        <v>182</v>
      </c>
      <c r="Q12" s="127" t="s">
        <v>182</v>
      </c>
      <c r="R12" s="127"/>
      <c r="S12" s="127" t="s">
        <v>182</v>
      </c>
      <c r="T12" s="127"/>
      <c r="U12" s="127" t="s">
        <v>182</v>
      </c>
      <c r="V12" s="127" t="s">
        <v>182</v>
      </c>
      <c r="W12" s="127"/>
      <c r="X12" s="127"/>
      <c r="Y12" s="127" t="s">
        <v>182</v>
      </c>
      <c r="Z12" s="127" t="s">
        <v>182</v>
      </c>
      <c r="AA12" s="127" t="s">
        <v>182</v>
      </c>
      <c r="AB12" s="127" t="s">
        <v>182</v>
      </c>
      <c r="AC12" s="127" t="s">
        <v>182</v>
      </c>
      <c r="AD12" s="127" t="s">
        <v>182</v>
      </c>
      <c r="AE12" s="127" t="s">
        <v>182</v>
      </c>
      <c r="AF12" s="127"/>
      <c r="AG12" s="7"/>
    </row>
    <row r="13" spans="1:41" ht="23.25" customHeight="1" x14ac:dyDescent="0.25">
      <c r="A13" s="30">
        <v>12</v>
      </c>
      <c r="B13" s="33"/>
      <c r="C13" s="70"/>
      <c r="D13" s="69"/>
      <c r="E13" s="127" t="s">
        <v>264</v>
      </c>
      <c r="F13" s="115"/>
      <c r="G13" s="115"/>
      <c r="H13" s="115"/>
      <c r="I13" s="115"/>
      <c r="J13" s="267" t="str">
        <f t="shared" si="0"/>
        <v>-</v>
      </c>
      <c r="K13" s="115"/>
      <c r="L13" s="115"/>
      <c r="M13" s="115" t="s">
        <v>182</v>
      </c>
      <c r="N13" s="127" t="s">
        <v>182</v>
      </c>
      <c r="O13" s="115"/>
      <c r="P13" s="115" t="s">
        <v>182</v>
      </c>
      <c r="Q13" s="127" t="s">
        <v>182</v>
      </c>
      <c r="R13" s="127"/>
      <c r="S13" s="127" t="s">
        <v>182</v>
      </c>
      <c r="T13" s="127"/>
      <c r="U13" s="127" t="s">
        <v>182</v>
      </c>
      <c r="V13" s="127" t="s">
        <v>182</v>
      </c>
      <c r="W13" s="127"/>
      <c r="X13" s="127"/>
      <c r="Y13" s="127" t="s">
        <v>182</v>
      </c>
      <c r="Z13" s="127" t="s">
        <v>182</v>
      </c>
      <c r="AA13" s="127" t="s">
        <v>182</v>
      </c>
      <c r="AB13" s="127" t="s">
        <v>182</v>
      </c>
      <c r="AC13" s="127" t="s">
        <v>182</v>
      </c>
      <c r="AD13" s="127" t="s">
        <v>182</v>
      </c>
      <c r="AE13" s="127" t="s">
        <v>182</v>
      </c>
      <c r="AF13" s="127"/>
      <c r="AG13" s="7"/>
    </row>
    <row r="14" spans="1:41" ht="23.25" customHeight="1" x14ac:dyDescent="0.25">
      <c r="A14" s="30">
        <v>13</v>
      </c>
      <c r="B14" s="33"/>
      <c r="C14" s="70"/>
      <c r="D14" s="69"/>
      <c r="E14" s="127" t="s">
        <v>265</v>
      </c>
      <c r="F14" s="115"/>
      <c r="G14" s="115"/>
      <c r="H14" s="115"/>
      <c r="I14" s="115"/>
      <c r="J14" s="267" t="str">
        <f t="shared" si="0"/>
        <v>-</v>
      </c>
      <c r="K14" s="115"/>
      <c r="L14" s="115"/>
      <c r="M14" s="115" t="s">
        <v>182</v>
      </c>
      <c r="N14" s="127" t="s">
        <v>182</v>
      </c>
      <c r="O14" s="115"/>
      <c r="P14" s="115" t="s">
        <v>182</v>
      </c>
      <c r="Q14" s="127" t="s">
        <v>182</v>
      </c>
      <c r="R14" s="127"/>
      <c r="S14" s="127" t="s">
        <v>182</v>
      </c>
      <c r="T14" s="127"/>
      <c r="U14" s="127" t="s">
        <v>182</v>
      </c>
      <c r="V14" s="127" t="s">
        <v>182</v>
      </c>
      <c r="W14" s="127"/>
      <c r="X14" s="127"/>
      <c r="Y14" s="127" t="s">
        <v>182</v>
      </c>
      <c r="Z14" s="127" t="s">
        <v>182</v>
      </c>
      <c r="AA14" s="127" t="s">
        <v>182</v>
      </c>
      <c r="AB14" s="127" t="s">
        <v>182</v>
      </c>
      <c r="AC14" s="127" t="s">
        <v>182</v>
      </c>
      <c r="AD14" s="127" t="s">
        <v>182</v>
      </c>
      <c r="AE14" s="127" t="s">
        <v>182</v>
      </c>
      <c r="AF14" s="127"/>
      <c r="AG14" s="7"/>
    </row>
    <row r="15" spans="1:41" ht="23.25" customHeight="1" x14ac:dyDescent="0.25">
      <c r="A15" s="30">
        <v>14</v>
      </c>
      <c r="B15" s="33"/>
      <c r="C15" s="70"/>
      <c r="D15" s="69"/>
      <c r="E15" s="127" t="s">
        <v>266</v>
      </c>
      <c r="F15" s="115"/>
      <c r="G15" s="115"/>
      <c r="H15" s="115"/>
      <c r="I15" s="115"/>
      <c r="J15" s="267" t="str">
        <f t="shared" si="0"/>
        <v>-</v>
      </c>
      <c r="K15" s="115"/>
      <c r="L15" s="115"/>
      <c r="M15" s="115" t="s">
        <v>182</v>
      </c>
      <c r="N15" s="127" t="s">
        <v>182</v>
      </c>
      <c r="O15" s="115"/>
      <c r="P15" s="115" t="s">
        <v>182</v>
      </c>
      <c r="Q15" s="127" t="s">
        <v>182</v>
      </c>
      <c r="R15" s="127"/>
      <c r="S15" s="127" t="s">
        <v>182</v>
      </c>
      <c r="T15" s="127"/>
      <c r="U15" s="127" t="s">
        <v>182</v>
      </c>
      <c r="V15" s="127" t="s">
        <v>182</v>
      </c>
      <c r="W15" s="127"/>
      <c r="X15" s="127"/>
      <c r="Y15" s="127" t="s">
        <v>182</v>
      </c>
      <c r="Z15" s="127" t="s">
        <v>182</v>
      </c>
      <c r="AA15" s="127" t="s">
        <v>182</v>
      </c>
      <c r="AB15" s="127" t="s">
        <v>182</v>
      </c>
      <c r="AC15" s="127" t="s">
        <v>182</v>
      </c>
      <c r="AD15" s="127" t="s">
        <v>182</v>
      </c>
      <c r="AE15" s="127" t="s">
        <v>182</v>
      </c>
      <c r="AF15" s="127"/>
      <c r="AG15" s="7"/>
    </row>
    <row r="16" spans="1:41" ht="23.25" customHeight="1" x14ac:dyDescent="0.25">
      <c r="A16" s="30">
        <v>15</v>
      </c>
      <c r="B16" s="33"/>
      <c r="C16" s="70"/>
      <c r="D16" s="69"/>
      <c r="E16" s="127" t="s">
        <v>267</v>
      </c>
      <c r="F16" s="115"/>
      <c r="G16" s="115"/>
      <c r="H16" s="115"/>
      <c r="I16" s="115"/>
      <c r="J16" s="267" t="str">
        <f t="shared" si="0"/>
        <v>-</v>
      </c>
      <c r="K16" s="115"/>
      <c r="L16" s="115"/>
      <c r="M16" s="115" t="s">
        <v>182</v>
      </c>
      <c r="N16" s="127" t="s">
        <v>182</v>
      </c>
      <c r="O16" s="115"/>
      <c r="P16" s="115" t="s">
        <v>182</v>
      </c>
      <c r="Q16" s="127" t="s">
        <v>182</v>
      </c>
      <c r="R16" s="127"/>
      <c r="S16" s="127" t="s">
        <v>182</v>
      </c>
      <c r="T16" s="127"/>
      <c r="U16" s="127" t="s">
        <v>182</v>
      </c>
      <c r="V16" s="127" t="s">
        <v>182</v>
      </c>
      <c r="W16" s="127"/>
      <c r="X16" s="127"/>
      <c r="Y16" s="127" t="s">
        <v>182</v>
      </c>
      <c r="Z16" s="127" t="s">
        <v>182</v>
      </c>
      <c r="AA16" s="127" t="s">
        <v>182</v>
      </c>
      <c r="AB16" s="127" t="s">
        <v>182</v>
      </c>
      <c r="AC16" s="127" t="s">
        <v>182</v>
      </c>
      <c r="AD16" s="127" t="s">
        <v>182</v>
      </c>
      <c r="AE16" s="127" t="s">
        <v>182</v>
      </c>
      <c r="AF16" s="127"/>
      <c r="AG16" s="7"/>
    </row>
    <row r="17" spans="1:33" ht="23.25" customHeight="1" x14ac:dyDescent="0.25">
      <c r="A17" s="30">
        <v>16</v>
      </c>
      <c r="B17" s="33"/>
      <c r="C17" s="70"/>
      <c r="D17" s="69"/>
      <c r="E17" s="127" t="s">
        <v>268</v>
      </c>
      <c r="F17" s="115"/>
      <c r="G17" s="115"/>
      <c r="H17" s="115"/>
      <c r="I17" s="115"/>
      <c r="J17" s="267" t="str">
        <f t="shared" si="0"/>
        <v>-</v>
      </c>
      <c r="K17" s="115"/>
      <c r="L17" s="115"/>
      <c r="M17" s="115" t="s">
        <v>182</v>
      </c>
      <c r="N17" s="127" t="s">
        <v>182</v>
      </c>
      <c r="O17" s="115"/>
      <c r="P17" s="115" t="s">
        <v>182</v>
      </c>
      <c r="Q17" s="127" t="s">
        <v>182</v>
      </c>
      <c r="R17" s="127"/>
      <c r="S17" s="127" t="s">
        <v>182</v>
      </c>
      <c r="T17" s="127"/>
      <c r="U17" s="127" t="s">
        <v>182</v>
      </c>
      <c r="V17" s="127" t="s">
        <v>182</v>
      </c>
      <c r="W17" s="127"/>
      <c r="X17" s="127"/>
      <c r="Y17" s="127" t="s">
        <v>182</v>
      </c>
      <c r="Z17" s="127" t="s">
        <v>182</v>
      </c>
      <c r="AA17" s="127" t="s">
        <v>182</v>
      </c>
      <c r="AB17" s="127" t="s">
        <v>182</v>
      </c>
      <c r="AC17" s="127" t="s">
        <v>182</v>
      </c>
      <c r="AD17" s="127" t="s">
        <v>182</v>
      </c>
      <c r="AE17" s="127" t="s">
        <v>182</v>
      </c>
      <c r="AF17" s="127"/>
      <c r="AG17" s="7"/>
    </row>
    <row r="18" spans="1:33" ht="23.25" customHeight="1" x14ac:dyDescent="0.25">
      <c r="A18" s="30">
        <v>17</v>
      </c>
      <c r="B18" s="33"/>
      <c r="C18" s="70"/>
      <c r="D18" s="69"/>
      <c r="E18" s="127" t="s">
        <v>269</v>
      </c>
      <c r="F18" s="115"/>
      <c r="G18" s="115"/>
      <c r="H18" s="115"/>
      <c r="I18" s="115"/>
      <c r="J18" s="267" t="str">
        <f t="shared" si="0"/>
        <v>-</v>
      </c>
      <c r="K18" s="115"/>
      <c r="L18" s="115"/>
      <c r="M18" s="115" t="s">
        <v>182</v>
      </c>
      <c r="N18" s="127" t="s">
        <v>182</v>
      </c>
      <c r="O18" s="115"/>
      <c r="P18" s="115" t="s">
        <v>182</v>
      </c>
      <c r="Q18" s="127" t="s">
        <v>182</v>
      </c>
      <c r="R18" s="127"/>
      <c r="S18" s="127" t="s">
        <v>182</v>
      </c>
      <c r="T18" s="127"/>
      <c r="U18" s="127" t="s">
        <v>182</v>
      </c>
      <c r="V18" s="127" t="s">
        <v>182</v>
      </c>
      <c r="W18" s="127"/>
      <c r="X18" s="127"/>
      <c r="Y18" s="127" t="s">
        <v>182</v>
      </c>
      <c r="Z18" s="127" t="s">
        <v>182</v>
      </c>
      <c r="AA18" s="127" t="s">
        <v>182</v>
      </c>
      <c r="AB18" s="127" t="s">
        <v>182</v>
      </c>
      <c r="AC18" s="127" t="s">
        <v>182</v>
      </c>
      <c r="AD18" s="127" t="s">
        <v>182</v>
      </c>
      <c r="AE18" s="127" t="s">
        <v>182</v>
      </c>
      <c r="AF18" s="127"/>
      <c r="AG18" s="7"/>
    </row>
    <row r="19" spans="1:33" ht="23.25" customHeight="1" x14ac:dyDescent="0.25">
      <c r="A19" s="30">
        <v>18</v>
      </c>
      <c r="B19" s="33"/>
      <c r="C19" s="70"/>
      <c r="D19" s="69"/>
      <c r="E19" s="127" t="s">
        <v>270</v>
      </c>
      <c r="F19" s="115"/>
      <c r="G19" s="115"/>
      <c r="H19" s="115"/>
      <c r="I19" s="115"/>
      <c r="J19" s="267" t="str">
        <f t="shared" si="0"/>
        <v>-</v>
      </c>
      <c r="K19" s="115"/>
      <c r="L19" s="115"/>
      <c r="M19" s="115" t="s">
        <v>182</v>
      </c>
      <c r="N19" s="127" t="s">
        <v>182</v>
      </c>
      <c r="O19" s="115"/>
      <c r="P19" s="115" t="s">
        <v>182</v>
      </c>
      <c r="Q19" s="127" t="s">
        <v>182</v>
      </c>
      <c r="R19" s="127"/>
      <c r="S19" s="127" t="s">
        <v>182</v>
      </c>
      <c r="T19" s="127"/>
      <c r="U19" s="127" t="s">
        <v>182</v>
      </c>
      <c r="V19" s="127" t="s">
        <v>182</v>
      </c>
      <c r="W19" s="127"/>
      <c r="X19" s="127"/>
      <c r="Y19" s="127" t="s">
        <v>182</v>
      </c>
      <c r="Z19" s="127" t="s">
        <v>182</v>
      </c>
      <c r="AA19" s="127" t="s">
        <v>182</v>
      </c>
      <c r="AB19" s="127" t="s">
        <v>182</v>
      </c>
      <c r="AC19" s="127" t="s">
        <v>182</v>
      </c>
      <c r="AD19" s="127" t="s">
        <v>182</v>
      </c>
      <c r="AE19" s="127" t="s">
        <v>182</v>
      </c>
      <c r="AF19" s="127"/>
      <c r="AG19" s="7"/>
    </row>
    <row r="20" spans="1:33" ht="23.25" customHeight="1" x14ac:dyDescent="0.25">
      <c r="A20" s="30">
        <v>19</v>
      </c>
      <c r="B20" s="33"/>
      <c r="C20" s="70"/>
      <c r="D20" s="69"/>
      <c r="E20" s="127" t="s">
        <v>271</v>
      </c>
      <c r="F20" s="115"/>
      <c r="G20" s="115"/>
      <c r="H20" s="115"/>
      <c r="I20" s="115"/>
      <c r="J20" s="267" t="str">
        <f t="shared" si="0"/>
        <v>-</v>
      </c>
      <c r="K20" s="115"/>
      <c r="L20" s="115"/>
      <c r="M20" s="115" t="s">
        <v>182</v>
      </c>
      <c r="N20" s="127" t="s">
        <v>182</v>
      </c>
      <c r="O20" s="115"/>
      <c r="P20" s="115" t="s">
        <v>182</v>
      </c>
      <c r="Q20" s="127" t="s">
        <v>182</v>
      </c>
      <c r="R20" s="127"/>
      <c r="S20" s="127" t="s">
        <v>182</v>
      </c>
      <c r="T20" s="127"/>
      <c r="U20" s="127" t="s">
        <v>182</v>
      </c>
      <c r="V20" s="127" t="s">
        <v>182</v>
      </c>
      <c r="W20" s="127"/>
      <c r="X20" s="127"/>
      <c r="Y20" s="127" t="s">
        <v>182</v>
      </c>
      <c r="Z20" s="127" t="s">
        <v>182</v>
      </c>
      <c r="AA20" s="127" t="s">
        <v>182</v>
      </c>
      <c r="AB20" s="127" t="s">
        <v>182</v>
      </c>
      <c r="AC20" s="127" t="s">
        <v>182</v>
      </c>
      <c r="AD20" s="127" t="s">
        <v>182</v>
      </c>
      <c r="AE20" s="127" t="s">
        <v>182</v>
      </c>
      <c r="AF20" s="127"/>
      <c r="AG20" s="7"/>
    </row>
    <row r="21" spans="1:33" ht="23.25" customHeight="1" x14ac:dyDescent="0.25">
      <c r="A21" s="30">
        <v>20</v>
      </c>
      <c r="B21" s="33"/>
      <c r="C21" s="70"/>
      <c r="D21" s="69"/>
      <c r="E21" s="127" t="s">
        <v>272</v>
      </c>
      <c r="F21" s="115"/>
      <c r="G21" s="115"/>
      <c r="H21" s="115"/>
      <c r="I21" s="115"/>
      <c r="J21" s="267" t="str">
        <f t="shared" si="0"/>
        <v>-</v>
      </c>
      <c r="K21" s="115"/>
      <c r="L21" s="115"/>
      <c r="M21" s="115" t="s">
        <v>182</v>
      </c>
      <c r="N21" s="127" t="s">
        <v>182</v>
      </c>
      <c r="O21" s="115"/>
      <c r="P21" s="115" t="s">
        <v>182</v>
      </c>
      <c r="Q21" s="127" t="s">
        <v>182</v>
      </c>
      <c r="R21" s="127"/>
      <c r="S21" s="127" t="s">
        <v>182</v>
      </c>
      <c r="T21" s="127"/>
      <c r="U21" s="127" t="s">
        <v>182</v>
      </c>
      <c r="V21" s="127" t="s">
        <v>182</v>
      </c>
      <c r="W21" s="127"/>
      <c r="X21" s="127"/>
      <c r="Y21" s="127" t="s">
        <v>182</v>
      </c>
      <c r="Z21" s="127" t="s">
        <v>182</v>
      </c>
      <c r="AA21" s="127" t="s">
        <v>182</v>
      </c>
      <c r="AB21" s="127" t="s">
        <v>182</v>
      </c>
      <c r="AC21" s="127" t="s">
        <v>182</v>
      </c>
      <c r="AD21" s="127" t="s">
        <v>182</v>
      </c>
      <c r="AE21" s="127" t="s">
        <v>182</v>
      </c>
      <c r="AF21" s="127"/>
      <c r="AG21" s="7"/>
    </row>
    <row r="22" spans="1:33" ht="23.25" customHeight="1" x14ac:dyDescent="0.25">
      <c r="A22" s="30">
        <v>21</v>
      </c>
      <c r="B22" s="33"/>
      <c r="C22" s="70"/>
      <c r="D22" s="69"/>
      <c r="E22" s="127" t="s">
        <v>273</v>
      </c>
      <c r="F22" s="115"/>
      <c r="G22" s="115"/>
      <c r="H22" s="115"/>
      <c r="I22" s="115"/>
      <c r="J22" s="267" t="str">
        <f t="shared" si="0"/>
        <v>-</v>
      </c>
      <c r="K22" s="115"/>
      <c r="L22" s="115"/>
      <c r="M22" s="115" t="s">
        <v>182</v>
      </c>
      <c r="N22" s="127" t="s">
        <v>182</v>
      </c>
      <c r="O22" s="115"/>
      <c r="P22" s="115" t="s">
        <v>182</v>
      </c>
      <c r="Q22" s="127" t="s">
        <v>182</v>
      </c>
      <c r="R22" s="127"/>
      <c r="S22" s="127" t="s">
        <v>182</v>
      </c>
      <c r="T22" s="127"/>
      <c r="U22" s="127" t="s">
        <v>182</v>
      </c>
      <c r="V22" s="127" t="s">
        <v>182</v>
      </c>
      <c r="W22" s="127"/>
      <c r="X22" s="127"/>
      <c r="Y22" s="127" t="s">
        <v>182</v>
      </c>
      <c r="Z22" s="127" t="s">
        <v>182</v>
      </c>
      <c r="AA22" s="127" t="s">
        <v>182</v>
      </c>
      <c r="AB22" s="127" t="s">
        <v>182</v>
      </c>
      <c r="AC22" s="127" t="s">
        <v>182</v>
      </c>
      <c r="AD22" s="127" t="s">
        <v>182</v>
      </c>
      <c r="AE22" s="127" t="s">
        <v>182</v>
      </c>
      <c r="AF22" s="127"/>
      <c r="AG22" s="7"/>
    </row>
    <row r="23" spans="1:33" ht="23.25" customHeight="1" x14ac:dyDescent="0.25">
      <c r="A23" s="30">
        <v>22</v>
      </c>
      <c r="B23" s="33"/>
      <c r="C23" s="70"/>
      <c r="D23" s="69"/>
      <c r="E23" s="127" t="s">
        <v>274</v>
      </c>
      <c r="F23" s="115"/>
      <c r="G23" s="115"/>
      <c r="H23" s="115"/>
      <c r="I23" s="115"/>
      <c r="J23" s="267" t="str">
        <f t="shared" si="0"/>
        <v>-</v>
      </c>
      <c r="K23" s="115"/>
      <c r="L23" s="115"/>
      <c r="M23" s="115" t="s">
        <v>182</v>
      </c>
      <c r="N23" s="127" t="s">
        <v>182</v>
      </c>
      <c r="O23" s="115"/>
      <c r="P23" s="115" t="s">
        <v>182</v>
      </c>
      <c r="Q23" s="127" t="s">
        <v>182</v>
      </c>
      <c r="R23" s="127"/>
      <c r="S23" s="127" t="s">
        <v>182</v>
      </c>
      <c r="T23" s="127"/>
      <c r="U23" s="127" t="s">
        <v>182</v>
      </c>
      <c r="V23" s="127" t="s">
        <v>182</v>
      </c>
      <c r="W23" s="127"/>
      <c r="X23" s="127"/>
      <c r="Y23" s="127" t="s">
        <v>182</v>
      </c>
      <c r="Z23" s="127" t="s">
        <v>182</v>
      </c>
      <c r="AA23" s="127" t="s">
        <v>182</v>
      </c>
      <c r="AB23" s="127" t="s">
        <v>182</v>
      </c>
      <c r="AC23" s="127" t="s">
        <v>182</v>
      </c>
      <c r="AD23" s="127" t="s">
        <v>182</v>
      </c>
      <c r="AE23" s="127" t="s">
        <v>182</v>
      </c>
      <c r="AF23" s="127"/>
      <c r="AG23" s="7"/>
    </row>
    <row r="24" spans="1:33" ht="23.25" customHeight="1" x14ac:dyDescent="0.25">
      <c r="A24" s="30">
        <v>23</v>
      </c>
      <c r="B24" s="33"/>
      <c r="C24" s="70"/>
      <c r="D24" s="69"/>
      <c r="E24" s="127" t="s">
        <v>275</v>
      </c>
      <c r="F24" s="115"/>
      <c r="G24" s="115"/>
      <c r="H24" s="115"/>
      <c r="I24" s="115"/>
      <c r="J24" s="267" t="str">
        <f t="shared" si="0"/>
        <v>-</v>
      </c>
      <c r="K24" s="115"/>
      <c r="L24" s="115"/>
      <c r="M24" s="115" t="s">
        <v>182</v>
      </c>
      <c r="N24" s="127" t="s">
        <v>182</v>
      </c>
      <c r="O24" s="115"/>
      <c r="P24" s="115" t="s">
        <v>182</v>
      </c>
      <c r="Q24" s="127" t="s">
        <v>182</v>
      </c>
      <c r="R24" s="127"/>
      <c r="S24" s="127" t="s">
        <v>182</v>
      </c>
      <c r="T24" s="127"/>
      <c r="U24" s="127" t="s">
        <v>182</v>
      </c>
      <c r="V24" s="127" t="s">
        <v>182</v>
      </c>
      <c r="W24" s="127"/>
      <c r="X24" s="127"/>
      <c r="Y24" s="127" t="s">
        <v>182</v>
      </c>
      <c r="Z24" s="127" t="s">
        <v>182</v>
      </c>
      <c r="AA24" s="127" t="s">
        <v>182</v>
      </c>
      <c r="AB24" s="127" t="s">
        <v>182</v>
      </c>
      <c r="AC24" s="127" t="s">
        <v>182</v>
      </c>
      <c r="AD24" s="127" t="s">
        <v>182</v>
      </c>
      <c r="AE24" s="127" t="s">
        <v>182</v>
      </c>
      <c r="AF24" s="127"/>
      <c r="AG24" s="7"/>
    </row>
    <row r="25" spans="1:33" ht="23.25" customHeight="1" x14ac:dyDescent="0.25">
      <c r="A25" s="30">
        <v>24</v>
      </c>
      <c r="B25" s="33"/>
      <c r="C25" s="70"/>
      <c r="D25" s="69"/>
      <c r="E25" s="127" t="s">
        <v>276</v>
      </c>
      <c r="F25" s="115"/>
      <c r="G25" s="115"/>
      <c r="H25" s="115"/>
      <c r="I25" s="115"/>
      <c r="J25" s="267" t="str">
        <f t="shared" si="0"/>
        <v>-</v>
      </c>
      <c r="K25" s="115"/>
      <c r="L25" s="115"/>
      <c r="M25" s="115" t="s">
        <v>182</v>
      </c>
      <c r="N25" s="127" t="s">
        <v>182</v>
      </c>
      <c r="O25" s="115"/>
      <c r="P25" s="115" t="s">
        <v>182</v>
      </c>
      <c r="Q25" s="127" t="s">
        <v>182</v>
      </c>
      <c r="R25" s="127"/>
      <c r="S25" s="127" t="s">
        <v>182</v>
      </c>
      <c r="T25" s="127"/>
      <c r="U25" s="127" t="s">
        <v>182</v>
      </c>
      <c r="V25" s="127" t="s">
        <v>182</v>
      </c>
      <c r="W25" s="127"/>
      <c r="X25" s="127"/>
      <c r="Y25" s="127" t="s">
        <v>182</v>
      </c>
      <c r="Z25" s="127" t="s">
        <v>182</v>
      </c>
      <c r="AA25" s="127" t="s">
        <v>182</v>
      </c>
      <c r="AB25" s="127" t="s">
        <v>182</v>
      </c>
      <c r="AC25" s="127" t="s">
        <v>182</v>
      </c>
      <c r="AD25" s="127" t="s">
        <v>182</v>
      </c>
      <c r="AE25" s="127" t="s">
        <v>182</v>
      </c>
      <c r="AF25" s="127"/>
      <c r="AG25" s="7"/>
    </row>
    <row r="26" spans="1:33" ht="23.25" customHeight="1" x14ac:dyDescent="0.25">
      <c r="A26" s="30">
        <v>25</v>
      </c>
      <c r="B26" s="33"/>
      <c r="C26" s="70"/>
      <c r="D26" s="69"/>
      <c r="E26" s="127" t="s">
        <v>277</v>
      </c>
      <c r="F26" s="115"/>
      <c r="G26" s="115"/>
      <c r="H26" s="115"/>
      <c r="I26" s="115"/>
      <c r="J26" s="267" t="str">
        <f t="shared" si="0"/>
        <v>-</v>
      </c>
      <c r="K26" s="115"/>
      <c r="L26" s="115"/>
      <c r="M26" s="115" t="s">
        <v>182</v>
      </c>
      <c r="N26" s="127" t="s">
        <v>182</v>
      </c>
      <c r="O26" s="115"/>
      <c r="P26" s="115" t="s">
        <v>182</v>
      </c>
      <c r="Q26" s="127" t="s">
        <v>182</v>
      </c>
      <c r="R26" s="127"/>
      <c r="S26" s="127" t="s">
        <v>182</v>
      </c>
      <c r="T26" s="127"/>
      <c r="U26" s="127" t="s">
        <v>182</v>
      </c>
      <c r="V26" s="127" t="s">
        <v>182</v>
      </c>
      <c r="W26" s="127"/>
      <c r="X26" s="127"/>
      <c r="Y26" s="127" t="s">
        <v>182</v>
      </c>
      <c r="Z26" s="127" t="s">
        <v>182</v>
      </c>
      <c r="AA26" s="127" t="s">
        <v>182</v>
      </c>
      <c r="AB26" s="127" t="s">
        <v>182</v>
      </c>
      <c r="AC26" s="127" t="s">
        <v>182</v>
      </c>
      <c r="AD26" s="127" t="s">
        <v>182</v>
      </c>
      <c r="AE26" s="127" t="s">
        <v>182</v>
      </c>
      <c r="AF26" s="127"/>
      <c r="AG26" s="7"/>
    </row>
    <row r="27" spans="1:33" ht="23.25" customHeight="1" x14ac:dyDescent="0.25">
      <c r="A27" s="30">
        <v>26</v>
      </c>
      <c r="B27" s="33"/>
      <c r="C27" s="70"/>
      <c r="D27" s="69"/>
      <c r="E27" s="127" t="s">
        <v>278</v>
      </c>
      <c r="F27" s="115"/>
      <c r="G27" s="115"/>
      <c r="H27" s="115"/>
      <c r="I27" s="115"/>
      <c r="J27" s="267" t="str">
        <f t="shared" si="0"/>
        <v>-</v>
      </c>
      <c r="K27" s="115"/>
      <c r="L27" s="115"/>
      <c r="M27" s="115" t="s">
        <v>182</v>
      </c>
      <c r="N27" s="127" t="s">
        <v>182</v>
      </c>
      <c r="O27" s="115"/>
      <c r="P27" s="115" t="s">
        <v>182</v>
      </c>
      <c r="Q27" s="127" t="s">
        <v>182</v>
      </c>
      <c r="R27" s="127"/>
      <c r="S27" s="127" t="s">
        <v>182</v>
      </c>
      <c r="T27" s="127"/>
      <c r="U27" s="127" t="s">
        <v>182</v>
      </c>
      <c r="V27" s="127" t="s">
        <v>182</v>
      </c>
      <c r="W27" s="127"/>
      <c r="X27" s="127"/>
      <c r="Y27" s="127" t="s">
        <v>182</v>
      </c>
      <c r="Z27" s="127" t="s">
        <v>182</v>
      </c>
      <c r="AA27" s="127" t="s">
        <v>182</v>
      </c>
      <c r="AB27" s="127" t="s">
        <v>182</v>
      </c>
      <c r="AC27" s="127" t="s">
        <v>182</v>
      </c>
      <c r="AD27" s="127" t="s">
        <v>182</v>
      </c>
      <c r="AE27" s="127" t="s">
        <v>182</v>
      </c>
      <c r="AF27" s="127"/>
      <c r="AG27" s="7"/>
    </row>
    <row r="28" spans="1:33" ht="23.25" customHeight="1" x14ac:dyDescent="0.25">
      <c r="A28" s="30">
        <v>27</v>
      </c>
      <c r="B28" s="33"/>
      <c r="C28" s="70"/>
      <c r="D28" s="69"/>
      <c r="E28" s="127" t="s">
        <v>279</v>
      </c>
      <c r="F28" s="115"/>
      <c r="G28" s="115"/>
      <c r="H28" s="115"/>
      <c r="I28" s="115"/>
      <c r="J28" s="267" t="str">
        <f t="shared" si="0"/>
        <v>-</v>
      </c>
      <c r="K28" s="115"/>
      <c r="L28" s="115"/>
      <c r="M28" s="115" t="s">
        <v>182</v>
      </c>
      <c r="N28" s="127" t="s">
        <v>182</v>
      </c>
      <c r="O28" s="115"/>
      <c r="P28" s="115" t="s">
        <v>182</v>
      </c>
      <c r="Q28" s="127" t="s">
        <v>182</v>
      </c>
      <c r="R28" s="127"/>
      <c r="S28" s="127" t="s">
        <v>182</v>
      </c>
      <c r="T28" s="127"/>
      <c r="U28" s="127" t="s">
        <v>182</v>
      </c>
      <c r="V28" s="127" t="s">
        <v>182</v>
      </c>
      <c r="W28" s="127"/>
      <c r="X28" s="127"/>
      <c r="Y28" s="127" t="s">
        <v>182</v>
      </c>
      <c r="Z28" s="127" t="s">
        <v>182</v>
      </c>
      <c r="AA28" s="127" t="s">
        <v>182</v>
      </c>
      <c r="AB28" s="127" t="s">
        <v>182</v>
      </c>
      <c r="AC28" s="127" t="s">
        <v>182</v>
      </c>
      <c r="AD28" s="127" t="s">
        <v>182</v>
      </c>
      <c r="AE28" s="127" t="s">
        <v>182</v>
      </c>
      <c r="AF28" s="127"/>
      <c r="AG28" s="7"/>
    </row>
    <row r="29" spans="1:33" ht="23.25" customHeight="1" x14ac:dyDescent="0.25">
      <c r="A29" s="30">
        <v>28</v>
      </c>
      <c r="B29" s="33"/>
      <c r="C29" s="70"/>
      <c r="D29" s="69"/>
      <c r="E29" s="127" t="s">
        <v>280</v>
      </c>
      <c r="F29" s="115"/>
      <c r="G29" s="115"/>
      <c r="H29" s="115"/>
      <c r="I29" s="115"/>
      <c r="J29" s="267" t="str">
        <f t="shared" si="0"/>
        <v>-</v>
      </c>
      <c r="K29" s="115"/>
      <c r="L29" s="115"/>
      <c r="M29" s="115" t="s">
        <v>182</v>
      </c>
      <c r="N29" s="127" t="s">
        <v>182</v>
      </c>
      <c r="O29" s="115"/>
      <c r="P29" s="115" t="s">
        <v>182</v>
      </c>
      <c r="Q29" s="127" t="s">
        <v>182</v>
      </c>
      <c r="R29" s="127"/>
      <c r="S29" s="127" t="s">
        <v>182</v>
      </c>
      <c r="T29" s="127"/>
      <c r="U29" s="127" t="s">
        <v>182</v>
      </c>
      <c r="V29" s="127" t="s">
        <v>182</v>
      </c>
      <c r="W29" s="127"/>
      <c r="X29" s="127"/>
      <c r="Y29" s="127" t="s">
        <v>182</v>
      </c>
      <c r="Z29" s="127" t="s">
        <v>182</v>
      </c>
      <c r="AA29" s="127" t="s">
        <v>182</v>
      </c>
      <c r="AB29" s="127" t="s">
        <v>182</v>
      </c>
      <c r="AC29" s="127" t="s">
        <v>182</v>
      </c>
      <c r="AD29" s="127" t="s">
        <v>182</v>
      </c>
      <c r="AE29" s="127" t="s">
        <v>182</v>
      </c>
      <c r="AF29" s="127"/>
      <c r="AG29" s="7"/>
    </row>
    <row r="30" spans="1:33" ht="15.75" x14ac:dyDescent="0.25">
      <c r="A30" s="30">
        <v>29</v>
      </c>
      <c r="B30" s="33"/>
      <c r="C30" s="69"/>
      <c r="D30" s="69"/>
      <c r="E30" s="255" t="s">
        <v>624</v>
      </c>
      <c r="F30" s="49"/>
      <c r="G30" s="49"/>
      <c r="H30" s="49"/>
      <c r="I30" s="49"/>
      <c r="J30" s="50"/>
      <c r="K30" s="49"/>
      <c r="L30" s="49"/>
      <c r="M30" s="49"/>
      <c r="N30" s="49"/>
      <c r="O30" s="49"/>
      <c r="P30" s="49"/>
      <c r="Q30" s="49"/>
      <c r="R30" s="49"/>
      <c r="S30" s="49"/>
      <c r="T30" s="49"/>
      <c r="U30" s="49"/>
      <c r="V30" s="49"/>
      <c r="W30" s="49"/>
      <c r="X30" s="49"/>
      <c r="Y30" s="49"/>
      <c r="Z30" s="49"/>
      <c r="AA30" s="49"/>
      <c r="AB30" s="49"/>
      <c r="AC30" s="49"/>
      <c r="AD30" s="49"/>
      <c r="AE30" s="49"/>
      <c r="AF30" s="49"/>
      <c r="AG30" s="7"/>
    </row>
    <row r="31" spans="1:33" x14ac:dyDescent="0.2">
      <c r="A31" s="9"/>
      <c r="B31" s="41"/>
      <c r="C31" s="10"/>
      <c r="D31" s="10"/>
      <c r="E31" s="10"/>
      <c r="F31" s="10"/>
      <c r="G31" s="10"/>
      <c r="H31" s="10"/>
      <c r="I31" s="10"/>
      <c r="J31" s="266"/>
      <c r="K31" s="10"/>
      <c r="L31" s="10"/>
      <c r="M31" s="10"/>
      <c r="N31" s="10"/>
      <c r="O31" s="10"/>
      <c r="P31" s="10"/>
      <c r="Q31" s="10"/>
      <c r="R31" s="10"/>
      <c r="S31" s="10"/>
      <c r="T31" s="10"/>
      <c r="U31" s="10"/>
      <c r="V31" s="10"/>
      <c r="W31" s="10"/>
      <c r="X31" s="10"/>
      <c r="Y31" s="10"/>
      <c r="Z31" s="10"/>
      <c r="AA31" s="10"/>
      <c r="AB31" s="10"/>
      <c r="AC31" s="10"/>
      <c r="AD31" s="10"/>
      <c r="AE31" s="10"/>
      <c r="AF31" s="10"/>
      <c r="AG31" s="11"/>
    </row>
    <row r="32" spans="1:33" s="252" customFormat="1" x14ac:dyDescent="0.2"/>
    <row r="33" s="252" customFormat="1" x14ac:dyDescent="0.2"/>
    <row r="34" s="252" customFormat="1" x14ac:dyDescent="0.2"/>
    <row r="35" s="252" customFormat="1" x14ac:dyDescent="0.2"/>
    <row r="36" s="252" customFormat="1" x14ac:dyDescent="0.2"/>
    <row r="37" s="252" customFormat="1" x14ac:dyDescent="0.2"/>
    <row r="38" s="252" customFormat="1" x14ac:dyDescent="0.2"/>
    <row r="39" s="252" customFormat="1" x14ac:dyDescent="0.2"/>
    <row r="40" s="252" customFormat="1" x14ac:dyDescent="0.2"/>
    <row r="41" s="252" customFormat="1" x14ac:dyDescent="0.2"/>
    <row r="42" s="252" customFormat="1" x14ac:dyDescent="0.2"/>
    <row r="43" s="252" customFormat="1" x14ac:dyDescent="0.2"/>
    <row r="44" s="252" customFormat="1" x14ac:dyDescent="0.2"/>
    <row r="45" s="252" customFormat="1" x14ac:dyDescent="0.2"/>
    <row r="46" s="252" customFormat="1" x14ac:dyDescent="0.2"/>
    <row r="47" s="252" customFormat="1" x14ac:dyDescent="0.2"/>
    <row r="48" s="252" customFormat="1" x14ac:dyDescent="0.2"/>
    <row r="49" s="252" customFormat="1" x14ac:dyDescent="0.2"/>
    <row r="50" s="252" customFormat="1" x14ac:dyDescent="0.2"/>
    <row r="51" s="252" customFormat="1" x14ac:dyDescent="0.2"/>
    <row r="52" s="252" customFormat="1" x14ac:dyDescent="0.2"/>
    <row r="53" s="252" customFormat="1" x14ac:dyDescent="0.2"/>
    <row r="54" s="252" customFormat="1" x14ac:dyDescent="0.2"/>
    <row r="55" s="252" customFormat="1" x14ac:dyDescent="0.2"/>
    <row r="56" s="252" customFormat="1" x14ac:dyDescent="0.2"/>
    <row r="57" s="252" customFormat="1" x14ac:dyDescent="0.2"/>
    <row r="58" s="252" customFormat="1" x14ac:dyDescent="0.2"/>
    <row r="59" s="252" customFormat="1" x14ac:dyDescent="0.2"/>
    <row r="60" s="252" customFormat="1" x14ac:dyDescent="0.2"/>
    <row r="61" s="252" customFormat="1" x14ac:dyDescent="0.2"/>
    <row r="62" s="252" customFormat="1" x14ac:dyDescent="0.2"/>
    <row r="63" s="252" customFormat="1" x14ac:dyDescent="0.2"/>
    <row r="64" s="252" customFormat="1" x14ac:dyDescent="0.2"/>
    <row r="65" s="252" customFormat="1" x14ac:dyDescent="0.2"/>
    <row r="66" s="252" customFormat="1" x14ac:dyDescent="0.2"/>
    <row r="67" s="252" customFormat="1" x14ac:dyDescent="0.2"/>
    <row r="68" s="252" customFormat="1" x14ac:dyDescent="0.2"/>
    <row r="69" s="252" customFormat="1" x14ac:dyDescent="0.2"/>
    <row r="70" s="252" customFormat="1" x14ac:dyDescent="0.2"/>
    <row r="71" s="252" customFormat="1" x14ac:dyDescent="0.2"/>
    <row r="72" s="252" customFormat="1" x14ac:dyDescent="0.2"/>
    <row r="73" s="252" customFormat="1" x14ac:dyDescent="0.2"/>
    <row r="74" s="252" customFormat="1" x14ac:dyDescent="0.2"/>
    <row r="75" s="252" customFormat="1" x14ac:dyDescent="0.2"/>
    <row r="76" s="252" customFormat="1" x14ac:dyDescent="0.2"/>
    <row r="77" s="252" customFormat="1" x14ac:dyDescent="0.2"/>
    <row r="78" s="252" customFormat="1" x14ac:dyDescent="0.2"/>
    <row r="79" s="252" customFormat="1" x14ac:dyDescent="0.2"/>
    <row r="80" s="252" customFormat="1" x14ac:dyDescent="0.2"/>
    <row r="81" s="252" customFormat="1" x14ac:dyDescent="0.2"/>
    <row r="82" s="252" customFormat="1" x14ac:dyDescent="0.2"/>
    <row r="83" s="252" customFormat="1" x14ac:dyDescent="0.2"/>
    <row r="84" s="252" customFormat="1" x14ac:dyDescent="0.2"/>
    <row r="85" s="252" customFormat="1" x14ac:dyDescent="0.2"/>
    <row r="86" s="252" customFormat="1" x14ac:dyDescent="0.2"/>
    <row r="87" s="252" customFormat="1" x14ac:dyDescent="0.2"/>
    <row r="88" s="252" customFormat="1" x14ac:dyDescent="0.2"/>
    <row r="89" s="252" customFormat="1" x14ac:dyDescent="0.2"/>
    <row r="90" s="252" customFormat="1" x14ac:dyDescent="0.2"/>
    <row r="91" s="252" customFormat="1" x14ac:dyDescent="0.2"/>
    <row r="92" s="252" customFormat="1" x14ac:dyDescent="0.2"/>
    <row r="93" s="252" customFormat="1" x14ac:dyDescent="0.2"/>
    <row r="94" s="252" customFormat="1" x14ac:dyDescent="0.2"/>
    <row r="95" s="252" customFormat="1" x14ac:dyDescent="0.2"/>
    <row r="96" s="252" customFormat="1" x14ac:dyDescent="0.2"/>
    <row r="97" s="252" customFormat="1" x14ac:dyDescent="0.2"/>
    <row r="98" s="252" customFormat="1" x14ac:dyDescent="0.2"/>
    <row r="99" s="252" customFormat="1" x14ac:dyDescent="0.2"/>
    <row r="100" s="252" customFormat="1" x14ac:dyDescent="0.2"/>
    <row r="101" s="252" customFormat="1" x14ac:dyDescent="0.2"/>
    <row r="102" s="252" customFormat="1" x14ac:dyDescent="0.2"/>
  </sheetData>
  <sheetProtection formatRows="0" insertRows="0"/>
  <mergeCells count="1">
    <mergeCell ref="A5:AF5"/>
  </mergeCells>
  <dataValidations count="11">
    <dataValidation allowBlank="1" showInputMessage="1" showErrorMessage="1" prompt="Please enter text." sqref="AF10:AF29" xr:uid="{00000000-0002-0000-0600-000000000000}"/>
    <dataValidation allowBlank="1" showInputMessage="1" showErrorMessage="1" prompt="Please enter text" sqref="E10:E29" xr:uid="{00000000-0002-0000-0600-000001000000}"/>
    <dataValidation type="list" allowBlank="1" showInputMessage="1" showErrorMessage="1" sqref="U10:U29 Y10:Y29 P10:P29" xr:uid="{620E2F75-DBF6-46AF-8A71-2F2BF8DA7F41}">
      <formula1>"[Select one], N, N-1, N-1 switched, N-2"</formula1>
    </dataValidation>
    <dataValidation type="list" allowBlank="1" showInputMessage="1" showErrorMessage="1" sqref="AA10:AA29" xr:uid="{85D56EE2-8D1E-413D-B77B-5DE09CA1075B}">
      <formula1>"[Select one],None,1,2,3,4,5,6,7,8,9,10+"</formula1>
    </dataValidation>
    <dataValidation type="list" allowBlank="1" showInputMessage="1" showErrorMessage="1" sqref="Z10:Z29 Q10:Q29" xr:uid="{A943A3BA-82FB-43B7-AB60-9AD66F8FB5CE}">
      <formula1>"[Select one], Security, Capacity, No constraint"</formula1>
    </dataValidation>
    <dataValidation type="list" allowBlank="1" showErrorMessage="1" prompt="Please select from available drop-down options" sqref="AB10:AB29" xr:uid="{27E9E9CA-CE42-487F-822E-0EFC87AE4180}">
      <formula1>"[Select one],Subtransmission circuit,Zone substation transformer,Ancillary equipment,Transpower,Distribution back-up circuit capacity, Reactive voltage support,Other,Not applicable"</formula1>
    </dataValidation>
    <dataValidation type="list" allowBlank="1" showInputMessage="1" showErrorMessage="1" sqref="AD10:AD29" xr:uid="{535968A9-54A1-4EE6-9C66-0B1200BE1CC4}">
      <formula1>"[Select one], Implementation stage, Solution confirmed, Planning stage, No active planning, Not applicable"</formula1>
    </dataValidation>
    <dataValidation type="list" allowBlank="1" showInputMessage="1" showErrorMessage="1" sqref="AC10:AC29" xr:uid="{08B37B04-A80A-4F48-BC86-9FFBDF821CFE}">
      <formula1>"[Select one], Network upgrade, Divert load to alternative substation, Demand response, Distributed Generation, Other non-traditional solution, Undecided, Not required, Not applicable"</formula1>
    </dataValidation>
    <dataValidation type="list" allowBlank="1" showInputMessage="1" showErrorMessage="1" sqref="AE10:AE29" xr:uid="{7E0094E5-22E9-484C-A14A-A79FD2842C8E}">
      <formula1>"[Select one], &lt; 1 year, 1 - 3 years, &gt; 3 years, Not applicable"</formula1>
    </dataValidation>
    <dataValidation type="list" allowBlank="1" showInputMessage="1" showErrorMessage="1" sqref="V10:V29 S10:S29 N10:N29" xr:uid="{B118764A-3396-462F-BA62-D9EABBF65F5A}">
      <formula1>"[Select one], Spring, Summer, Autumn, Winter"</formula1>
    </dataValidation>
    <dataValidation type="list" allowBlank="1" showInputMessage="1" showErrorMessage="1" sqref="M10:M29" xr:uid="{3325AF71-1409-48E3-B9B7-EBF8CD1EB40D}">
      <formula1>"[Select one], Subtransmission circuit, Transformer, Ancillary equipment, Transpower, Other, No constraint within +5 years"</formula1>
    </dataValidation>
  </dataValidations>
  <pageMargins left="0.70866141732283472" right="0.70866141732283472" top="0.74803149606299213" bottom="0.74803149606299213" header="0.31496062992125989" footer="0.31496062992125989"/>
  <pageSetup paperSize="9" scale="28" orientation="landscape" cellComments="asDisplayed" r:id="rId1"/>
  <ignoredErrors>
    <ignoredError sqref="J10:J2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tabColor rgb="FF92D050"/>
    <pageSetUpPr fitToPage="1"/>
  </sheetPr>
  <dimension ref="A1:S45"/>
  <sheetViews>
    <sheetView showGridLines="0" view="pageBreakPreview" zoomScaleNormal="65" zoomScaleSheetLayoutView="100" workbookViewId="0"/>
  </sheetViews>
  <sheetFormatPr defaultRowHeight="12.75" x14ac:dyDescent="0.2"/>
  <cols>
    <col min="1" max="1" width="4.85546875" customWidth="1"/>
    <col min="2" max="2" width="2.5703125" customWidth="1"/>
    <col min="3" max="3" width="6.140625" customWidth="1"/>
    <col min="4" max="5" width="2.28515625" customWidth="1"/>
    <col min="6" max="6" width="62.42578125" customWidth="1"/>
    <col min="7" max="7" width="29.7109375" customWidth="1"/>
    <col min="8" max="13" width="16.140625" customWidth="1"/>
    <col min="14" max="14" width="1.570312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29"/>
      <c r="J2" s="31" t="s">
        <v>1</v>
      </c>
      <c r="K2" s="270" t="str">
        <f>IF(NOT(ISBLANK(CoverSheet!$C$8)),CoverSheet!$C$8,"")</f>
        <v/>
      </c>
      <c r="L2" s="270"/>
      <c r="M2" s="270"/>
      <c r="N2" s="12"/>
    </row>
    <row r="3" spans="1:14" ht="18" customHeight="1" x14ac:dyDescent="0.25">
      <c r="A3" s="20"/>
      <c r="B3" s="37"/>
      <c r="C3" s="37"/>
      <c r="D3" s="37"/>
      <c r="E3" s="37"/>
      <c r="F3" s="37"/>
      <c r="G3" s="37"/>
      <c r="H3" s="37"/>
      <c r="I3" s="29"/>
      <c r="J3" s="31" t="s">
        <v>34</v>
      </c>
      <c r="K3" s="284" t="str">
        <f>IF(ISNUMBER(CoverSheet!$C$12),TEXT(CoverSheet!$C$12,"_([$-1409]d mmmm yyyy;_(@")&amp;" –"&amp;TEXT(DATE(YEAR(CoverSheet!$C$12)+10,MONTH(CoverSheet!$C$12),DAY(CoverSheet!$C$12)-1),"_([$-1409]d mmmm yyyy;_(@"),"")</f>
        <v/>
      </c>
      <c r="L3" s="284"/>
      <c r="M3" s="284"/>
      <c r="N3" s="12"/>
    </row>
    <row r="4" spans="1:14" ht="21" x14ac:dyDescent="0.35">
      <c r="A4" s="190" t="s">
        <v>605</v>
      </c>
      <c r="B4" s="40"/>
      <c r="C4" s="37"/>
      <c r="D4" s="37"/>
      <c r="E4" s="37"/>
      <c r="F4" s="37"/>
      <c r="G4" s="37"/>
      <c r="H4" s="37"/>
      <c r="I4" s="37"/>
      <c r="J4" s="38"/>
      <c r="K4" s="37"/>
      <c r="L4" s="37"/>
      <c r="M4" s="37"/>
      <c r="N4" s="12"/>
    </row>
    <row r="5" spans="1:14" s="3" customFormat="1" ht="39" customHeight="1" x14ac:dyDescent="0.2">
      <c r="A5" s="285" t="s">
        <v>281</v>
      </c>
      <c r="B5" s="286"/>
      <c r="C5" s="286"/>
      <c r="D5" s="286"/>
      <c r="E5" s="286"/>
      <c r="F5" s="286"/>
      <c r="G5" s="286"/>
      <c r="H5" s="286"/>
      <c r="I5" s="286"/>
      <c r="J5" s="286"/>
      <c r="K5" s="286"/>
      <c r="L5" s="286"/>
      <c r="M5" s="286"/>
      <c r="N5" s="32"/>
    </row>
    <row r="6" spans="1:14" ht="15" customHeight="1" x14ac:dyDescent="0.2">
      <c r="A6" s="25" t="s">
        <v>36</v>
      </c>
      <c r="B6" s="38"/>
      <c r="C6" s="38"/>
      <c r="D6" s="37"/>
      <c r="E6" s="37"/>
      <c r="F6" s="37"/>
      <c r="G6" s="37"/>
      <c r="H6" s="37"/>
      <c r="I6" s="37"/>
      <c r="J6" s="37"/>
      <c r="K6" s="37"/>
      <c r="L6" s="37"/>
      <c r="M6" s="37"/>
      <c r="N6" s="12"/>
    </row>
    <row r="7" spans="1:14" ht="29.25" customHeight="1" x14ac:dyDescent="0.3">
      <c r="A7" s="30">
        <v>7</v>
      </c>
      <c r="B7" s="33"/>
      <c r="C7" s="71" t="s">
        <v>599</v>
      </c>
      <c r="D7" s="50"/>
      <c r="E7" s="49"/>
      <c r="F7" s="49"/>
      <c r="G7" s="49"/>
      <c r="H7" s="281"/>
      <c r="I7" s="281"/>
      <c r="J7" s="281"/>
      <c r="K7" s="281"/>
      <c r="L7" s="281"/>
      <c r="M7" s="281"/>
      <c r="N7" s="8"/>
    </row>
    <row r="8" spans="1:14" ht="16.5" customHeight="1" x14ac:dyDescent="0.2">
      <c r="A8" s="30">
        <v>8</v>
      </c>
      <c r="B8" s="33"/>
      <c r="C8" s="90"/>
      <c r="D8" s="50"/>
      <c r="E8" s="83" t="s">
        <v>600</v>
      </c>
      <c r="F8" s="49"/>
      <c r="G8" s="49"/>
      <c r="H8" s="281" t="s">
        <v>282</v>
      </c>
      <c r="I8" s="281"/>
      <c r="J8" s="281"/>
      <c r="K8" s="281"/>
      <c r="L8" s="281"/>
      <c r="M8" s="281"/>
      <c r="N8" s="8"/>
    </row>
    <row r="9" spans="1:14" ht="12.75" customHeight="1" x14ac:dyDescent="0.2">
      <c r="A9" s="30">
        <v>9</v>
      </c>
      <c r="B9" s="33"/>
      <c r="C9" s="49"/>
      <c r="D9" s="49"/>
      <c r="E9" s="49"/>
      <c r="F9" s="49"/>
      <c r="G9" s="49"/>
      <c r="H9" s="21" t="s">
        <v>37</v>
      </c>
      <c r="I9" s="21" t="s">
        <v>38</v>
      </c>
      <c r="J9" s="21" t="s">
        <v>39</v>
      </c>
      <c r="K9" s="21" t="s">
        <v>40</v>
      </c>
      <c r="L9" s="21" t="s">
        <v>41</v>
      </c>
      <c r="M9" s="21" t="s">
        <v>42</v>
      </c>
      <c r="N9" s="7"/>
    </row>
    <row r="10" spans="1:14" ht="12.75" customHeight="1" x14ac:dyDescent="0.2">
      <c r="A10" s="30">
        <v>10</v>
      </c>
      <c r="B10" s="33"/>
      <c r="C10" s="52"/>
      <c r="D10" s="52"/>
      <c r="E10" s="52"/>
      <c r="F10" s="83"/>
      <c r="G10" s="137" t="str">
        <f>IF(ISNUMBER(#REF!),"for year ended","")</f>
        <v/>
      </c>
      <c r="H10" s="91" t="str">
        <f>IF(ISNUMBER(#REF!),DATE(YEAR(#REF!),MONTH(#REF!),DAY(#REF!))-1,"")</f>
        <v/>
      </c>
      <c r="I10" s="91" t="str">
        <f>IF(ISNUMBER(#REF!),DATE(YEAR(#REF!)+1,MONTH(#REF!),DAY(#REF!))-1,"")</f>
        <v/>
      </c>
      <c r="J10" s="91" t="str">
        <f>IF(ISNUMBER(#REF!),DATE(YEAR(#REF!)+2,MONTH(#REF!),DAY(#REF!))-1,"")</f>
        <v/>
      </c>
      <c r="K10" s="91" t="str">
        <f>IF(ISNUMBER(#REF!),DATE(YEAR(#REF!)+3,MONTH(#REF!),DAY(#REF!))-1,"")</f>
        <v/>
      </c>
      <c r="L10" s="91" t="str">
        <f>IF(ISNUMBER(#REF!),DATE(YEAR(#REF!)+4,MONTH(#REF!),DAY(#REF!))-1,"")</f>
        <v/>
      </c>
      <c r="M10" s="91" t="str">
        <f>IF(ISNUMBER(#REF!),DATE(YEAR(#REF!)+5,MONTH(#REF!),DAY(#REF!))-1,"")</f>
        <v/>
      </c>
      <c r="N10" s="8"/>
    </row>
    <row r="11" spans="1:14" ht="17.25" customHeight="1" x14ac:dyDescent="0.2">
      <c r="A11" s="30">
        <v>11</v>
      </c>
      <c r="B11" s="33"/>
      <c r="C11" s="52"/>
      <c r="D11" s="52"/>
      <c r="E11" s="52"/>
      <c r="F11" s="83" t="s">
        <v>90</v>
      </c>
      <c r="G11" s="80"/>
      <c r="H11" s="44"/>
      <c r="I11" s="91"/>
      <c r="J11" s="91"/>
      <c r="K11" s="91"/>
      <c r="L11" s="91"/>
      <c r="M11" s="91"/>
      <c r="N11" s="8"/>
    </row>
    <row r="12" spans="1:14" ht="15" customHeight="1" x14ac:dyDescent="0.2">
      <c r="A12" s="30">
        <v>12</v>
      </c>
      <c r="B12" s="33"/>
      <c r="C12" s="289"/>
      <c r="D12" s="289"/>
      <c r="E12" s="52"/>
      <c r="F12" s="127" t="s">
        <v>91</v>
      </c>
      <c r="G12" s="46"/>
      <c r="H12" s="115"/>
      <c r="I12" s="115"/>
      <c r="J12" s="115"/>
      <c r="K12" s="115"/>
      <c r="L12" s="115"/>
      <c r="M12" s="115"/>
      <c r="N12" s="8"/>
    </row>
    <row r="13" spans="1:14" ht="15" customHeight="1" x14ac:dyDescent="0.2">
      <c r="A13" s="30">
        <v>13</v>
      </c>
      <c r="B13" s="33"/>
      <c r="C13" s="289"/>
      <c r="D13" s="289"/>
      <c r="E13" s="52"/>
      <c r="F13" s="127" t="s">
        <v>91</v>
      </c>
      <c r="G13" s="49"/>
      <c r="H13" s="115"/>
      <c r="I13" s="115"/>
      <c r="J13" s="115"/>
      <c r="K13" s="115"/>
      <c r="L13" s="115"/>
      <c r="M13" s="115"/>
      <c r="N13" s="8"/>
    </row>
    <row r="14" spans="1:14" ht="15" customHeight="1" x14ac:dyDescent="0.2">
      <c r="A14" s="30">
        <v>14</v>
      </c>
      <c r="B14" s="33"/>
      <c r="C14" s="289"/>
      <c r="D14" s="289"/>
      <c r="E14" s="52"/>
      <c r="F14" s="127" t="s">
        <v>91</v>
      </c>
      <c r="G14" s="49"/>
      <c r="H14" s="115"/>
      <c r="I14" s="115"/>
      <c r="J14" s="115"/>
      <c r="K14" s="115"/>
      <c r="L14" s="115"/>
      <c r="M14" s="115"/>
      <c r="N14" s="8"/>
    </row>
    <row r="15" spans="1:14" ht="15" customHeight="1" x14ac:dyDescent="0.2">
      <c r="A15" s="30">
        <v>15</v>
      </c>
      <c r="B15" s="33"/>
      <c r="C15" s="289"/>
      <c r="D15" s="289"/>
      <c r="E15" s="52"/>
      <c r="F15" s="127" t="s">
        <v>91</v>
      </c>
      <c r="G15" s="49"/>
      <c r="H15" s="115"/>
      <c r="I15" s="115"/>
      <c r="J15" s="115"/>
      <c r="K15" s="115"/>
      <c r="L15" s="115"/>
      <c r="M15" s="115"/>
      <c r="N15" s="8"/>
    </row>
    <row r="16" spans="1:14" ht="15" customHeight="1" thickBot="1" x14ac:dyDescent="0.25">
      <c r="A16" s="30">
        <v>16</v>
      </c>
      <c r="B16" s="33"/>
      <c r="C16" s="289"/>
      <c r="D16" s="289"/>
      <c r="E16" s="52"/>
      <c r="F16" s="127" t="s">
        <v>91</v>
      </c>
      <c r="G16" s="49"/>
      <c r="H16" s="115"/>
      <c r="I16" s="115"/>
      <c r="J16" s="115"/>
      <c r="K16" s="115"/>
      <c r="L16" s="115"/>
      <c r="M16" s="115"/>
      <c r="N16" s="8"/>
    </row>
    <row r="17" spans="1:14" ht="15" customHeight="1" thickBot="1" x14ac:dyDescent="0.25">
      <c r="A17" s="30">
        <v>17</v>
      </c>
      <c r="B17" s="33"/>
      <c r="C17" s="52"/>
      <c r="D17" s="52"/>
      <c r="E17" s="77" t="s">
        <v>283</v>
      </c>
      <c r="F17" s="114"/>
      <c r="G17" s="49"/>
      <c r="H17" s="116">
        <f t="shared" ref="H17:M17" si="0">SUM(H12:H16)</f>
        <v>0</v>
      </c>
      <c r="I17" s="116">
        <f t="shared" si="0"/>
        <v>0</v>
      </c>
      <c r="J17" s="116">
        <f t="shared" si="0"/>
        <v>0</v>
      </c>
      <c r="K17" s="116">
        <f t="shared" si="0"/>
        <v>0</v>
      </c>
      <c r="L17" s="116">
        <f t="shared" si="0"/>
        <v>0</v>
      </c>
      <c r="M17" s="116">
        <f t="shared" si="0"/>
        <v>0</v>
      </c>
      <c r="N17" s="8"/>
    </row>
    <row r="18" spans="1:14" x14ac:dyDescent="0.2">
      <c r="A18" s="30">
        <v>18</v>
      </c>
      <c r="B18" s="33"/>
      <c r="C18" s="52"/>
      <c r="D18" s="52"/>
      <c r="E18" s="52"/>
      <c r="F18" s="68" t="s">
        <v>93</v>
      </c>
      <c r="G18" s="49"/>
      <c r="H18" s="50"/>
      <c r="I18" s="50"/>
      <c r="J18" s="49"/>
      <c r="K18" s="50"/>
      <c r="L18" s="50"/>
      <c r="M18" s="50"/>
      <c r="N18" s="8"/>
    </row>
    <row r="19" spans="1:14" x14ac:dyDescent="0.2">
      <c r="A19" s="30">
        <v>19</v>
      </c>
      <c r="B19" s="33"/>
      <c r="C19" s="52"/>
      <c r="D19" s="52"/>
      <c r="E19" s="52"/>
      <c r="F19" s="68"/>
      <c r="G19" s="49"/>
      <c r="H19" s="50"/>
      <c r="I19" s="50"/>
      <c r="J19" s="49"/>
      <c r="K19" s="50"/>
      <c r="L19" s="50"/>
      <c r="M19" s="50"/>
      <c r="N19" s="8"/>
    </row>
    <row r="20" spans="1:14" x14ac:dyDescent="0.2">
      <c r="A20" s="30">
        <v>20</v>
      </c>
      <c r="B20" s="33"/>
      <c r="C20" s="52"/>
      <c r="D20" s="52"/>
      <c r="E20" s="52"/>
      <c r="F20" s="68"/>
      <c r="G20" s="49"/>
      <c r="H20" s="50"/>
      <c r="I20" s="50"/>
      <c r="J20" s="49"/>
      <c r="K20" s="50"/>
      <c r="L20" s="50"/>
      <c r="M20" s="50"/>
      <c r="N20" s="8"/>
    </row>
    <row r="21" spans="1:14" ht="12.75" customHeight="1" x14ac:dyDescent="0.2">
      <c r="A21" s="30">
        <v>21</v>
      </c>
      <c r="B21" s="33"/>
      <c r="C21" s="52"/>
      <c r="D21" s="52"/>
      <c r="E21" s="52"/>
      <c r="F21" s="68"/>
      <c r="G21" s="49"/>
      <c r="H21" s="50"/>
      <c r="I21" s="50"/>
      <c r="J21" s="49"/>
      <c r="K21" s="50"/>
      <c r="L21" s="50"/>
      <c r="M21" s="50"/>
      <c r="N21" s="8"/>
    </row>
    <row r="22" spans="1:14" ht="15.75" x14ac:dyDescent="0.25">
      <c r="A22" s="30">
        <v>22</v>
      </c>
      <c r="B22" s="33"/>
      <c r="C22" s="52"/>
      <c r="D22" s="75" t="s">
        <v>284</v>
      </c>
      <c r="E22" s="52"/>
      <c r="F22" s="52"/>
      <c r="G22" s="49"/>
      <c r="H22" s="21" t="s">
        <v>37</v>
      </c>
      <c r="I22" s="21" t="s">
        <v>38</v>
      </c>
      <c r="J22" s="21" t="s">
        <v>39</v>
      </c>
      <c r="K22" s="21" t="s">
        <v>40</v>
      </c>
      <c r="L22" s="21" t="s">
        <v>41</v>
      </c>
      <c r="M22" s="21" t="s">
        <v>42</v>
      </c>
      <c r="N22" s="8"/>
    </row>
    <row r="23" spans="1:14" ht="15" customHeight="1" x14ac:dyDescent="0.2">
      <c r="A23" s="30">
        <v>23</v>
      </c>
      <c r="B23" s="33"/>
      <c r="C23" s="52"/>
      <c r="D23" s="52"/>
      <c r="E23" s="52"/>
      <c r="F23" s="52" t="s">
        <v>285</v>
      </c>
      <c r="G23" s="49"/>
      <c r="H23" s="115"/>
      <c r="I23" s="115"/>
      <c r="J23" s="115"/>
      <c r="K23" s="115"/>
      <c r="L23" s="115"/>
      <c r="M23" s="115"/>
      <c r="N23" s="8"/>
    </row>
    <row r="24" spans="1:14" ht="15" customHeight="1" x14ac:dyDescent="0.2">
      <c r="A24" s="30">
        <v>24</v>
      </c>
      <c r="B24" s="33"/>
      <c r="C24" s="52"/>
      <c r="D24" s="52"/>
      <c r="E24" s="52"/>
      <c r="F24" s="52" t="s">
        <v>286</v>
      </c>
      <c r="G24" s="49"/>
      <c r="H24" s="115"/>
      <c r="I24" s="115"/>
      <c r="J24" s="115"/>
      <c r="K24" s="115"/>
      <c r="L24" s="115"/>
      <c r="M24" s="115"/>
      <c r="N24" s="8"/>
    </row>
    <row r="25" spans="1:14" ht="29.25" customHeight="1" x14ac:dyDescent="0.3">
      <c r="A25" s="30">
        <v>25</v>
      </c>
      <c r="B25" s="33"/>
      <c r="C25" s="71" t="s">
        <v>287</v>
      </c>
      <c r="D25" s="50"/>
      <c r="E25" s="49"/>
      <c r="F25" s="49"/>
      <c r="G25" s="49"/>
      <c r="H25" s="281"/>
      <c r="I25" s="281"/>
      <c r="J25" s="281"/>
      <c r="K25" s="281"/>
      <c r="L25" s="281"/>
      <c r="M25" s="281"/>
      <c r="N25" s="8"/>
    </row>
    <row r="26" spans="1:14" ht="12.75" customHeight="1" x14ac:dyDescent="0.2">
      <c r="A26" s="30">
        <v>26</v>
      </c>
      <c r="B26" s="33"/>
      <c r="C26" s="52"/>
      <c r="D26" s="52"/>
      <c r="E26" s="52"/>
      <c r="F26" s="83"/>
      <c r="G26" s="49"/>
      <c r="H26" s="21" t="s">
        <v>37</v>
      </c>
      <c r="I26" s="21" t="s">
        <v>38</v>
      </c>
      <c r="J26" s="21" t="s">
        <v>39</v>
      </c>
      <c r="K26" s="21" t="s">
        <v>40</v>
      </c>
      <c r="L26" s="21" t="s">
        <v>41</v>
      </c>
      <c r="M26" s="21" t="s">
        <v>42</v>
      </c>
      <c r="N26" s="8"/>
    </row>
    <row r="27" spans="1:14" ht="15.75" x14ac:dyDescent="0.25">
      <c r="A27" s="30">
        <v>27</v>
      </c>
      <c r="B27" s="33"/>
      <c r="C27" s="52"/>
      <c r="D27" s="75" t="s">
        <v>288</v>
      </c>
      <c r="E27" s="52"/>
      <c r="F27" s="52"/>
      <c r="G27" s="137" t="str">
        <f>IF(ISNUMBER(#REF!),"for year ended","")</f>
        <v/>
      </c>
      <c r="H27" s="91" t="str">
        <f>IF(ISNUMBER(#REF!),DATE(YEAR(#REF!),MONTH(#REF!),DAY(#REF!))-1,"")</f>
        <v/>
      </c>
      <c r="I27" s="91" t="str">
        <f>IF(ISNUMBER(#REF!),DATE(YEAR(#REF!)+1,MONTH(#REF!),DAY(#REF!))-1,"")</f>
        <v/>
      </c>
      <c r="J27" s="91" t="str">
        <f>IF(ISNUMBER(#REF!),DATE(YEAR(#REF!)+2,MONTH(#REF!),DAY(#REF!))-1,"")</f>
        <v/>
      </c>
      <c r="K27" s="91" t="str">
        <f>IF(ISNUMBER(#REF!),DATE(YEAR(#REF!)+3,MONTH(#REF!),DAY(#REF!))-1,"")</f>
        <v/>
      </c>
      <c r="L27" s="91" t="str">
        <f>IF(ISNUMBER(#REF!),DATE(YEAR(#REF!)+4,MONTH(#REF!),DAY(#REF!))-1,"")</f>
        <v/>
      </c>
      <c r="M27" s="91" t="str">
        <f>IF(ISNUMBER(#REF!),DATE(YEAR(#REF!)+5,MONTH(#REF!),DAY(#REF!))-1,"")</f>
        <v/>
      </c>
      <c r="N27" s="7"/>
    </row>
    <row r="28" spans="1:14" ht="15" customHeight="1" x14ac:dyDescent="0.2">
      <c r="A28" s="30">
        <v>28</v>
      </c>
      <c r="B28" s="33"/>
      <c r="C28" s="52"/>
      <c r="D28" s="52"/>
      <c r="E28" s="52"/>
      <c r="F28" s="52" t="s">
        <v>289</v>
      </c>
      <c r="G28" s="46"/>
      <c r="H28" s="115"/>
      <c r="I28" s="115"/>
      <c r="J28" s="115"/>
      <c r="K28" s="115"/>
      <c r="L28" s="115"/>
      <c r="M28" s="115"/>
      <c r="N28" s="7"/>
    </row>
    <row r="29" spans="1:14" ht="15" customHeight="1" thickBot="1" x14ac:dyDescent="0.25">
      <c r="A29" s="30">
        <v>29</v>
      </c>
      <c r="B29" s="33"/>
      <c r="C29" s="52"/>
      <c r="D29" s="79" t="s">
        <v>62</v>
      </c>
      <c r="E29" s="52"/>
      <c r="F29" s="52" t="s">
        <v>290</v>
      </c>
      <c r="G29" s="49"/>
      <c r="H29" s="115"/>
      <c r="I29" s="115"/>
      <c r="J29" s="115"/>
      <c r="K29" s="115"/>
      <c r="L29" s="115"/>
      <c r="M29" s="115"/>
      <c r="N29" s="7"/>
    </row>
    <row r="30" spans="1:14" ht="15" customHeight="1" thickBot="1" x14ac:dyDescent="0.25">
      <c r="A30" s="30">
        <v>30</v>
      </c>
      <c r="B30" s="33"/>
      <c r="C30" s="52"/>
      <c r="D30" s="79"/>
      <c r="E30" s="45" t="s">
        <v>291</v>
      </c>
      <c r="F30" s="52"/>
      <c r="G30" s="49"/>
      <c r="H30" s="116">
        <f t="shared" ref="H30:M30" si="1">H28+H29</f>
        <v>0</v>
      </c>
      <c r="I30" s="116">
        <f t="shared" si="1"/>
        <v>0</v>
      </c>
      <c r="J30" s="116">
        <f t="shared" si="1"/>
        <v>0</v>
      </c>
      <c r="K30" s="116">
        <f t="shared" si="1"/>
        <v>0</v>
      </c>
      <c r="L30" s="116">
        <f t="shared" si="1"/>
        <v>0</v>
      </c>
      <c r="M30" s="116">
        <f t="shared" si="1"/>
        <v>0</v>
      </c>
      <c r="N30" s="7"/>
    </row>
    <row r="31" spans="1:14" ht="15" customHeight="1" thickBot="1" x14ac:dyDescent="0.25">
      <c r="A31" s="30">
        <v>31</v>
      </c>
      <c r="B31" s="33"/>
      <c r="C31" s="52"/>
      <c r="D31" s="79" t="s">
        <v>64</v>
      </c>
      <c r="E31" s="52"/>
      <c r="F31" s="52" t="s">
        <v>292</v>
      </c>
      <c r="G31" s="49"/>
      <c r="H31" s="115"/>
      <c r="I31" s="115"/>
      <c r="J31" s="115"/>
      <c r="K31" s="115"/>
      <c r="L31" s="115"/>
      <c r="M31" s="115"/>
      <c r="N31" s="7"/>
    </row>
    <row r="32" spans="1:14" ht="15" customHeight="1" thickBot="1" x14ac:dyDescent="0.25">
      <c r="A32" s="30">
        <v>32</v>
      </c>
      <c r="B32" s="33"/>
      <c r="C32" s="52"/>
      <c r="D32" s="52"/>
      <c r="E32" s="45" t="s">
        <v>293</v>
      </c>
      <c r="F32" s="52"/>
      <c r="G32" s="49"/>
      <c r="H32" s="116">
        <f t="shared" ref="H32:M32" si="2">H30-H31</f>
        <v>0</v>
      </c>
      <c r="I32" s="116">
        <f t="shared" si="2"/>
        <v>0</v>
      </c>
      <c r="J32" s="116">
        <f t="shared" si="2"/>
        <v>0</v>
      </c>
      <c r="K32" s="116">
        <f t="shared" si="2"/>
        <v>0</v>
      </c>
      <c r="L32" s="116">
        <f t="shared" si="2"/>
        <v>0</v>
      </c>
      <c r="M32" s="116">
        <f t="shared" si="2"/>
        <v>0</v>
      </c>
      <c r="N32" s="7"/>
    </row>
    <row r="33" spans="1:19" ht="30" customHeight="1" x14ac:dyDescent="0.25">
      <c r="A33" s="30">
        <v>33</v>
      </c>
      <c r="B33" s="33"/>
      <c r="C33" s="52"/>
      <c r="D33" s="75" t="s">
        <v>294</v>
      </c>
      <c r="E33" s="52"/>
      <c r="F33" s="52"/>
      <c r="G33" s="49"/>
      <c r="H33" s="49"/>
      <c r="I33" s="49"/>
      <c r="J33" s="49"/>
      <c r="K33" s="49"/>
      <c r="L33" s="49"/>
      <c r="M33" s="49"/>
      <c r="N33" s="7"/>
    </row>
    <row r="34" spans="1:19" ht="15" customHeight="1" x14ac:dyDescent="0.2">
      <c r="A34" s="30">
        <v>34</v>
      </c>
      <c r="B34" s="33"/>
      <c r="C34" s="52"/>
      <c r="D34" s="52"/>
      <c r="E34" s="52"/>
      <c r="F34" s="52" t="s">
        <v>295</v>
      </c>
      <c r="G34" s="49"/>
      <c r="H34" s="115"/>
      <c r="I34" s="115"/>
      <c r="J34" s="115"/>
      <c r="K34" s="115"/>
      <c r="L34" s="115"/>
      <c r="M34" s="115"/>
      <c r="N34" s="7"/>
    </row>
    <row r="35" spans="1:19" ht="15" customHeight="1" x14ac:dyDescent="0.2">
      <c r="A35" s="30">
        <v>35</v>
      </c>
      <c r="B35" s="33"/>
      <c r="C35" s="52"/>
      <c r="D35" s="79" t="s">
        <v>64</v>
      </c>
      <c r="E35" s="52"/>
      <c r="F35" s="52" t="s">
        <v>296</v>
      </c>
      <c r="G35" s="49"/>
      <c r="H35" s="115"/>
      <c r="I35" s="115"/>
      <c r="J35" s="115"/>
      <c r="K35" s="115"/>
      <c r="L35" s="115"/>
      <c r="M35" s="115"/>
      <c r="N35" s="7"/>
    </row>
    <row r="36" spans="1:19" ht="15" customHeight="1" x14ac:dyDescent="0.2">
      <c r="A36" s="30">
        <v>36</v>
      </c>
      <c r="B36" s="33"/>
      <c r="C36" s="52"/>
      <c r="D36" s="79" t="s">
        <v>62</v>
      </c>
      <c r="E36" s="52"/>
      <c r="F36" s="52" t="s">
        <v>297</v>
      </c>
      <c r="G36" s="49"/>
      <c r="H36" s="115"/>
      <c r="I36" s="115"/>
      <c r="J36" s="115"/>
      <c r="K36" s="115"/>
      <c r="L36" s="115"/>
      <c r="M36" s="115"/>
      <c r="N36" s="7"/>
    </row>
    <row r="37" spans="1:19" ht="15" customHeight="1" thickBot="1" x14ac:dyDescent="0.25">
      <c r="A37" s="30">
        <v>37</v>
      </c>
      <c r="B37" s="33"/>
      <c r="C37" s="52"/>
      <c r="D37" s="79" t="s">
        <v>64</v>
      </c>
      <c r="E37" s="52"/>
      <c r="F37" s="52" t="s">
        <v>298</v>
      </c>
      <c r="G37" s="49"/>
      <c r="H37" s="115"/>
      <c r="I37" s="115"/>
      <c r="J37" s="115"/>
      <c r="K37" s="115"/>
      <c r="L37" s="115"/>
      <c r="M37" s="115"/>
      <c r="N37" s="7"/>
    </row>
    <row r="38" spans="1:19" ht="15" customHeight="1" thickBot="1" x14ac:dyDescent="0.25">
      <c r="A38" s="30">
        <v>38</v>
      </c>
      <c r="B38" s="33"/>
      <c r="C38" s="52"/>
      <c r="D38" s="52"/>
      <c r="E38" s="45" t="s">
        <v>299</v>
      </c>
      <c r="F38" s="52"/>
      <c r="G38" s="49"/>
      <c r="H38" s="116">
        <f t="shared" ref="H38:M38" si="3">H34-H35+H36-H37</f>
        <v>0</v>
      </c>
      <c r="I38" s="116">
        <f t="shared" si="3"/>
        <v>0</v>
      </c>
      <c r="J38" s="116">
        <f t="shared" si="3"/>
        <v>0</v>
      </c>
      <c r="K38" s="116">
        <f t="shared" si="3"/>
        <v>0</v>
      </c>
      <c r="L38" s="116">
        <f t="shared" si="3"/>
        <v>0</v>
      </c>
      <c r="M38" s="116">
        <f t="shared" si="3"/>
        <v>0</v>
      </c>
      <c r="N38" s="7"/>
    </row>
    <row r="39" spans="1:19" ht="15" customHeight="1" thickBot="1" x14ac:dyDescent="0.25">
      <c r="A39" s="30">
        <v>39</v>
      </c>
      <c r="B39" s="33"/>
      <c r="C39" s="52"/>
      <c r="D39" s="79" t="s">
        <v>64</v>
      </c>
      <c r="E39" s="52"/>
      <c r="F39" s="52" t="s">
        <v>300</v>
      </c>
      <c r="G39" s="49"/>
      <c r="H39" s="115"/>
      <c r="I39" s="115"/>
      <c r="J39" s="115"/>
      <c r="K39" s="115"/>
      <c r="L39" s="115"/>
      <c r="M39" s="115"/>
      <c r="N39" s="7"/>
    </row>
    <row r="40" spans="1:19" ht="15" customHeight="1" thickBot="1" x14ac:dyDescent="0.25">
      <c r="A40" s="30">
        <v>40</v>
      </c>
      <c r="B40" s="33"/>
      <c r="C40" s="52"/>
      <c r="D40" s="52"/>
      <c r="E40" s="45" t="s">
        <v>301</v>
      </c>
      <c r="F40" s="52"/>
      <c r="G40" s="49"/>
      <c r="H40" s="116">
        <f t="shared" ref="H40:M40" si="4">H38-H39</f>
        <v>0</v>
      </c>
      <c r="I40" s="116">
        <f t="shared" si="4"/>
        <v>0</v>
      </c>
      <c r="J40" s="116">
        <f t="shared" si="4"/>
        <v>0</v>
      </c>
      <c r="K40" s="116">
        <f t="shared" si="4"/>
        <v>0</v>
      </c>
      <c r="L40" s="116">
        <f t="shared" si="4"/>
        <v>0</v>
      </c>
      <c r="M40" s="116">
        <f t="shared" si="4"/>
        <v>0</v>
      </c>
      <c r="N40" s="7"/>
    </row>
    <row r="41" spans="1:19" ht="12.75" customHeight="1" thickBot="1" x14ac:dyDescent="0.25">
      <c r="A41" s="30">
        <v>41</v>
      </c>
      <c r="B41" s="33"/>
      <c r="C41" s="52"/>
      <c r="D41" s="52"/>
      <c r="E41" s="52"/>
      <c r="F41" s="52"/>
      <c r="G41" s="49"/>
      <c r="H41" s="49"/>
      <c r="I41" s="49"/>
      <c r="J41" s="49"/>
      <c r="K41" s="49"/>
      <c r="L41" s="49"/>
      <c r="M41" s="49"/>
      <c r="N41" s="7"/>
    </row>
    <row r="42" spans="1:19" ht="15" customHeight="1" thickBot="1" x14ac:dyDescent="0.25">
      <c r="A42" s="30">
        <v>42</v>
      </c>
      <c r="B42" s="33"/>
      <c r="C42" s="52"/>
      <c r="D42" s="52"/>
      <c r="E42" s="45" t="s">
        <v>302</v>
      </c>
      <c r="F42" s="52"/>
      <c r="G42" s="49"/>
      <c r="H42" s="123">
        <f t="shared" ref="H42:M42" si="5">IF(H32&lt;&gt;0,H38/(H32*8760)*1000,0)</f>
        <v>0</v>
      </c>
      <c r="I42" s="123">
        <f t="shared" si="5"/>
        <v>0</v>
      </c>
      <c r="J42" s="123">
        <f t="shared" si="5"/>
        <v>0</v>
      </c>
      <c r="K42" s="123">
        <f t="shared" si="5"/>
        <v>0</v>
      </c>
      <c r="L42" s="123">
        <f t="shared" si="5"/>
        <v>0</v>
      </c>
      <c r="M42" s="123">
        <f t="shared" si="5"/>
        <v>0</v>
      </c>
      <c r="N42" s="7"/>
    </row>
    <row r="43" spans="1:19" ht="15" customHeight="1" thickBot="1" x14ac:dyDescent="0.25">
      <c r="A43" s="30">
        <v>43</v>
      </c>
      <c r="B43" s="33"/>
      <c r="C43" s="52"/>
      <c r="D43" s="52"/>
      <c r="E43" s="45" t="s">
        <v>303</v>
      </c>
      <c r="F43" s="52"/>
      <c r="G43" s="49"/>
      <c r="H43" s="124" t="str">
        <f t="shared" ref="H43:M43" si="6">IF(H38=0,"-",H40/H38)</f>
        <v>-</v>
      </c>
      <c r="I43" s="124" t="str">
        <f t="shared" si="6"/>
        <v>-</v>
      </c>
      <c r="J43" s="124" t="str">
        <f t="shared" si="6"/>
        <v>-</v>
      </c>
      <c r="K43" s="124" t="str">
        <f t="shared" si="6"/>
        <v>-</v>
      </c>
      <c r="L43" s="124" t="str">
        <f t="shared" si="6"/>
        <v>-</v>
      </c>
      <c r="M43" s="124" t="str">
        <f t="shared" si="6"/>
        <v>-</v>
      </c>
      <c r="N43" s="7"/>
    </row>
    <row r="44" spans="1:19" x14ac:dyDescent="0.2">
      <c r="A44" s="30"/>
      <c r="B44" s="176"/>
      <c r="C44" s="176"/>
      <c r="D44" s="176"/>
      <c r="E44" s="176"/>
      <c r="F44" s="176"/>
      <c r="G44" s="176"/>
      <c r="H44" s="176"/>
      <c r="I44" s="176"/>
      <c r="J44" s="176"/>
      <c r="K44" s="176"/>
      <c r="L44" s="176"/>
      <c r="M44" s="176"/>
      <c r="N44" s="176"/>
    </row>
    <row r="45" spans="1:19" x14ac:dyDescent="0.2">
      <c r="N45" s="163"/>
      <c r="O45" s="163"/>
      <c r="P45" s="163"/>
      <c r="Q45" s="163"/>
      <c r="R45" s="163"/>
      <c r="S45" s="163"/>
    </row>
  </sheetData>
  <sheetProtection formatRows="0" insertRows="0"/>
  <mergeCells count="11">
    <mergeCell ref="H25:M25"/>
    <mergeCell ref="C14:D14"/>
    <mergeCell ref="C15:D15"/>
    <mergeCell ref="K2:M2"/>
    <mergeCell ref="K3:M3"/>
    <mergeCell ref="C16:D16"/>
    <mergeCell ref="C12:D12"/>
    <mergeCell ref="C13:D13"/>
    <mergeCell ref="H8:M8"/>
    <mergeCell ref="A5:M5"/>
    <mergeCell ref="H7:M7"/>
  </mergeCells>
  <dataValidations count="1">
    <dataValidation allowBlank="1" showInputMessage="1" showErrorMessage="1" prompt="Please enter text" sqref="F12:F16" xr:uid="{00000000-0002-0000-0700-000000000000}"/>
  </dataValidations>
  <pageMargins left="0.70866141732283472" right="0.70866141732283472" top="0.74803149606299213" bottom="0.74803149606299213" header="0.31496062992125989" footer="0.31496062992125989"/>
  <pageSetup paperSize="9" scale="55"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pageSetUpPr fitToPage="1"/>
  </sheetPr>
  <dimension ref="A1:N16"/>
  <sheetViews>
    <sheetView showGridLines="0" view="pageBreakPreview" zoomScaleNormal="100" zoomScaleSheetLayoutView="100" workbookViewId="0"/>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70" t="str">
        <f>IF(NOT(ISBLANK(CoverSheet!$C$8)),CoverSheet!$C$8,"")</f>
        <v/>
      </c>
      <c r="L2" s="270"/>
      <c r="M2" s="270"/>
      <c r="N2" s="12"/>
    </row>
    <row r="3" spans="1:14" ht="18" customHeight="1" x14ac:dyDescent="0.3">
      <c r="A3" s="20"/>
      <c r="B3" s="37"/>
      <c r="C3" s="37"/>
      <c r="D3" s="37"/>
      <c r="E3" s="37"/>
      <c r="F3" s="37"/>
      <c r="G3" s="37"/>
      <c r="H3" s="37"/>
      <c r="I3" s="15"/>
      <c r="J3" s="31" t="s">
        <v>34</v>
      </c>
      <c r="K3" s="284" t="str">
        <f>IF(ISNUMBER(CoverSheet!$C$12),TEXT(CoverSheet!$C$12,"_([$-1409]d mmmm yyyy;_(@")&amp;" –"&amp;TEXT(DATE(YEAR(CoverSheet!$C$12)+10,MONTH(CoverSheet!$C$12),DAY(CoverSheet!$C$12)-1),"_([$-1409]d mmmm yyyy;_(@"),"")</f>
        <v/>
      </c>
      <c r="L3" s="284"/>
      <c r="M3" s="284"/>
      <c r="N3" s="12"/>
    </row>
    <row r="4" spans="1:14" ht="18" customHeight="1" x14ac:dyDescent="0.35">
      <c r="A4" s="51"/>
      <c r="B4" s="37"/>
      <c r="C4" s="37"/>
      <c r="D4" s="37"/>
      <c r="E4" s="37"/>
      <c r="F4" s="37"/>
      <c r="G4" s="37"/>
      <c r="H4" s="37"/>
      <c r="I4" s="29"/>
      <c r="J4" s="31" t="s">
        <v>304</v>
      </c>
      <c r="K4" s="290"/>
      <c r="L4" s="290"/>
      <c r="M4" s="290"/>
      <c r="N4" s="12"/>
    </row>
    <row r="5" spans="1:14" ht="21" x14ac:dyDescent="0.35">
      <c r="A5" s="54" t="s">
        <v>305</v>
      </c>
      <c r="B5" s="37"/>
      <c r="C5" s="37"/>
      <c r="D5" s="37"/>
      <c r="E5" s="37"/>
      <c r="F5" s="37"/>
      <c r="G5" s="37"/>
      <c r="H5" s="37"/>
      <c r="I5" s="29"/>
      <c r="J5" s="31"/>
      <c r="K5" s="31"/>
      <c r="L5" s="31"/>
      <c r="M5" s="31"/>
      <c r="N5" s="12"/>
    </row>
    <row r="6" spans="1:14" s="3" customFormat="1" ht="33" customHeight="1" x14ac:dyDescent="0.2">
      <c r="A6" s="285" t="s">
        <v>306</v>
      </c>
      <c r="B6" s="286"/>
      <c r="C6" s="286"/>
      <c r="D6" s="286"/>
      <c r="E6" s="286"/>
      <c r="F6" s="286"/>
      <c r="G6" s="286"/>
      <c r="H6" s="286"/>
      <c r="I6" s="286"/>
      <c r="J6" s="286"/>
      <c r="K6" s="286"/>
      <c r="L6" s="286"/>
      <c r="M6" s="286"/>
      <c r="N6" s="32"/>
    </row>
    <row r="7" spans="1:14" ht="15" customHeight="1" x14ac:dyDescent="0.2">
      <c r="A7" s="25" t="s">
        <v>36</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37</v>
      </c>
      <c r="I8" s="21" t="s">
        <v>38</v>
      </c>
      <c r="J8" s="21" t="s">
        <v>39</v>
      </c>
      <c r="K8" s="21" t="s">
        <v>40</v>
      </c>
      <c r="L8" s="21" t="s">
        <v>41</v>
      </c>
      <c r="M8" s="21" t="s">
        <v>42</v>
      </c>
      <c r="N8" s="24"/>
    </row>
    <row r="9" spans="1:14" ht="12.75" customHeight="1" x14ac:dyDescent="0.2">
      <c r="A9" s="30">
        <v>9</v>
      </c>
      <c r="B9" s="49"/>
      <c r="C9" s="13"/>
      <c r="D9" s="49"/>
      <c r="E9" s="45"/>
      <c r="F9" s="52"/>
      <c r="G9" s="137"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307</v>
      </c>
      <c r="F10" s="52"/>
      <c r="G10" s="137"/>
      <c r="H10" s="44"/>
      <c r="I10" s="39"/>
      <c r="J10" s="39"/>
      <c r="K10" s="39"/>
      <c r="L10" s="39"/>
      <c r="M10" s="39"/>
      <c r="N10" s="7"/>
    </row>
    <row r="11" spans="1:14" ht="15" customHeight="1" x14ac:dyDescent="0.2">
      <c r="A11" s="30">
        <v>11</v>
      </c>
      <c r="B11" s="49"/>
      <c r="C11" s="23"/>
      <c r="D11" s="49"/>
      <c r="E11" s="52"/>
      <c r="F11" s="52" t="s">
        <v>308</v>
      </c>
      <c r="G11" s="46"/>
      <c r="H11" s="125"/>
      <c r="I11" s="125"/>
      <c r="J11" s="125"/>
      <c r="K11" s="125"/>
      <c r="L11" s="125"/>
      <c r="M11" s="125"/>
      <c r="N11" s="7"/>
    </row>
    <row r="12" spans="1:14" ht="15" customHeight="1" x14ac:dyDescent="0.2">
      <c r="A12" s="30">
        <v>12</v>
      </c>
      <c r="B12" s="49"/>
      <c r="C12" s="23"/>
      <c r="D12" s="49"/>
      <c r="E12" s="52"/>
      <c r="F12" s="52" t="s">
        <v>309</v>
      </c>
      <c r="G12" s="50"/>
      <c r="H12" s="125"/>
      <c r="I12" s="125"/>
      <c r="J12" s="125"/>
      <c r="K12" s="125"/>
      <c r="L12" s="125"/>
      <c r="M12" s="125"/>
      <c r="N12" s="7"/>
    </row>
    <row r="13" spans="1:14" ht="30" customHeight="1" x14ac:dyDescent="0.2">
      <c r="A13" s="30">
        <v>13</v>
      </c>
      <c r="B13" s="49"/>
      <c r="C13" s="52"/>
      <c r="D13" s="49"/>
      <c r="E13" s="45" t="s">
        <v>310</v>
      </c>
      <c r="F13" s="52"/>
      <c r="G13" s="49"/>
      <c r="H13" s="49"/>
      <c r="I13" s="49"/>
      <c r="J13" s="49"/>
      <c r="K13" s="49"/>
      <c r="L13" s="49"/>
      <c r="M13" s="49"/>
      <c r="N13" s="7"/>
    </row>
    <row r="14" spans="1:14" ht="15" customHeight="1" x14ac:dyDescent="0.2">
      <c r="A14" s="30">
        <v>14</v>
      </c>
      <c r="B14" s="49"/>
      <c r="C14" s="23"/>
      <c r="D14" s="49"/>
      <c r="E14" s="52"/>
      <c r="F14" s="52" t="s">
        <v>308</v>
      </c>
      <c r="G14" s="50"/>
      <c r="H14" s="122"/>
      <c r="I14" s="122"/>
      <c r="J14" s="122"/>
      <c r="K14" s="122"/>
      <c r="L14" s="122"/>
      <c r="M14" s="122"/>
      <c r="N14" s="7"/>
    </row>
    <row r="15" spans="1:14" ht="15" customHeight="1" x14ac:dyDescent="0.2">
      <c r="A15" s="30">
        <v>15</v>
      </c>
      <c r="B15" s="49"/>
      <c r="C15" s="23"/>
      <c r="D15" s="49"/>
      <c r="E15" s="52"/>
      <c r="F15" s="52" t="s">
        <v>309</v>
      </c>
      <c r="G15" s="50"/>
      <c r="H15" s="122"/>
      <c r="I15" s="122"/>
      <c r="J15" s="122"/>
      <c r="K15" s="122"/>
      <c r="L15" s="122"/>
      <c r="M15" s="122"/>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00000000-0002-0000-0800-000000000000}"/>
  </dataValidations>
  <pageMargins left="0.70866141732283472" right="0.70866141732283472" top="0.74803149606299213" bottom="0.74803149606299213" header="0.31496062992125989" footer="0.31496062992125989"/>
  <pageSetup paperSize="9" scale="77" orientation="landscape" cellComments="asDisplayed" r:id="rId1"/>
</worksheet>
</file>

<file path=customXML/item4.xml>��< ? x m l   v e r s i o n = " 1 . 0 "   e n c o d i n g = " u t f - 1 6 " ? >  
 < p r o p e r t i e s   x m l n s = " h t t p : / / w w w . i m a n a g e . c o m / w o r k / x m l s c h e m a " >  
     < d o c u m e n t i d > I M A N A G E ! 4 9 7 0 1 2 7 . 1 < / d o c u m e n t i d >  
     < s e n d e r i d > J A C K I J < / s e n d e r i d >  
     < s e n d e r e m a i l > J A C K I . J O N E S @ C O M C O M . G O V T . N Z < / s e n d e r e m a i l >  
     < l a s t m o d i f i e d > 2 0 2 4 - 0 2 - 2 0 T 1 6 : 2 7 : 0 3 . 0 0 0 0 0 0 0 + 1 3 : 0 0 < / l a s t m o d i f i e d >  
     < d a t a b a s e > I M A N A G E < / d a t a b a s e >  
 < / p r o p e r t i e s > 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B98FDB94AD828468856B701295E320C" ma:contentTypeVersion="8" ma:contentTypeDescription="Create a new document." ma:contentTypeScope="" ma:versionID="84e9949ef9e2aa83f292fe2170d555bd">
  <xsd:schema xmlns:xsd="http://www.w3.org/2001/XMLSchema" xmlns:xs="http://www.w3.org/2001/XMLSchema" xmlns:p="http://schemas.microsoft.com/office/2006/metadata/properties" xmlns:ns2="00868249-685b-405b-ae0e-e0cde5efe581" xmlns:ns3="0a3a1590-cd10-4ffd-aa76-1bc6f1d7c738" targetNamespace="http://schemas.microsoft.com/office/2006/metadata/properties" ma:root="true" ma:fieldsID="1460d98c6e660fe21abf83691ec40ded" ns2:_="" ns3:_="">
    <xsd:import namespace="00868249-685b-405b-ae0e-e0cde5efe581"/>
    <xsd:import namespace="0a3a1590-cd10-4ffd-aa76-1bc6f1d7c7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868249-685b-405b-ae0e-e0cde5efe5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a3a1590-cd10-4ffd-aa76-1bc6f1d7c73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D985C24-9DAC-4FF3-A020-12604098B657}">
  <ds:schemaRefs>
    <ds:schemaRef ds:uri="http://schemas.microsoft.com/sharepoint/v3/contenttype/forms"/>
  </ds:schemaRefs>
</ds:datastoreItem>
</file>

<file path=customXml/itemProps2.xml><?xml version="1.0" encoding="utf-8"?>
<ds:datastoreItem xmlns:ds="http://schemas.openxmlformats.org/officeDocument/2006/customXml" ds:itemID="{13D40F5D-6A49-4051-9225-C987D71E50C8}">
  <ds:schemaRefs>
    <ds:schemaRef ds:uri="http://schemas.microsoft.com/office/2006/documentManagement/types"/>
    <ds:schemaRef ds:uri="http://purl.org/dc/dcmitype/"/>
    <ds:schemaRef ds:uri="0a3a1590-cd10-4ffd-aa76-1bc6f1d7c738"/>
    <ds:schemaRef ds:uri="http://schemas.microsoft.com/office/infopath/2007/PartnerControls"/>
    <ds:schemaRef ds:uri="http://schemas.openxmlformats.org/package/2006/metadata/core-properties"/>
    <ds:schemaRef ds:uri="http://purl.org/dc/terms/"/>
    <ds:schemaRef ds:uri="http://www.w3.org/XML/1998/namespace"/>
    <ds:schemaRef ds:uri="00868249-685b-405b-ae0e-e0cde5efe581"/>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4C1B86DC-691D-474C-9E6E-78F5FAAC5F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868249-685b-405b-ae0e-e0cde5efe581"/>
    <ds:schemaRef ds:uri="0a3a1590-cd10-4ffd-aa76-1bc6f1d7c7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vt:lpstr>
      <vt:lpstr>S13.AMMAT</vt:lpstr>
      <vt:lpstr>CoverSheet!Print_Area</vt:lpstr>
      <vt:lpstr>Instructions!Print_Area</vt:lpstr>
      <vt:lpstr>'S11a.Capex Forecast'!Print_Area</vt:lpstr>
      <vt:lpstr>'S11b.Opex Forecast'!Print_Area</vt:lpstr>
      <vt:lpstr>'S12b.Capacity Forecast'!Print_Area</vt:lpstr>
      <vt:lpstr>'S12c.Demand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Forecast'!Print_Titles</vt:lpstr>
      <vt:lpstr>S13.AMMAT!Print_Titles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2023-04-26T21:31:32Z</dcterms:created>
  <dcterms:modified xsi:type="dcterms:W3CDTF">2024-02-20T03:27:03Z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0x0101006B98FDB94AD828468856B701295E320C</vt:lpwstr>
  </property>
</Properties>
</file>