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0" documentId="13_ncr:1_{FCC3A274-5DB4-401B-BDEC-C58AC3ECAA5C}" xr6:coauthVersionLast="47" xr6:coauthVersionMax="47" xr10:uidLastSave="{00000000-0000-0000-0000-000000000000}"/>
  <bookViews>
    <workbookView xWindow="-98" yWindow="-98" windowWidth="17115" windowHeight="10755" xr2:uid="{6AA07280-9E6B-494B-8E48-7D35A28146DE}"/>
  </bookViews>
  <sheets>
    <sheet name="CoverSheet" sheetId="63" r:id="rId1"/>
    <sheet name="Description" sheetId="46" r:id="rId2"/>
    <sheet name="Table of Contents" sheetId="47" r:id="rId3"/>
    <sheet name="Inputs" sheetId="15" r:id="rId4"/>
    <sheet name="EDB select" sheetId="91" r:id="rId5"/>
    <sheet name="Capex incentives (DPP)" sheetId="16" r:id="rId6"/>
    <sheet name="Opex incentives (DPP)" sheetId="42" r:id="rId7"/>
    <sheet name="QIA" sheetId="95" r:id="rId8"/>
    <sheet name="CE allowance" sheetId="93" r:id="rId9"/>
  </sheets>
  <definedNames>
    <definedName name="_xlnm.Print_Area" localSheetId="5">'Capex incentives (DPP)'!$A$1:$O$67</definedName>
    <definedName name="_xlnm.Print_Area" localSheetId="8">'CE allowance'!$A$1:$I$49</definedName>
    <definedName name="_xlnm.Print_Area" localSheetId="0">CoverSheet!$A$1:$D$16</definedName>
    <definedName name="_xlnm.Print_Area" localSheetId="1">Description!$A$1:$D$42</definedName>
    <definedName name="_xlnm.Print_Area" localSheetId="4">'EDB select'!$A$1:$C$8</definedName>
    <definedName name="_xlnm.Print_Area" localSheetId="3">Inputs!$A$1:$J$27</definedName>
    <definedName name="_xlnm.Print_Area" localSheetId="6">'Opex incentives (DPP)'!$A$1:$T$79</definedName>
    <definedName name="_xlnm.Print_Area" localSheetId="7">QIA!$A$1:$D$88</definedName>
    <definedName name="_xlnm.Print_Area" localSheetId="2">'Table of Contents'!$A$1:$D$28</definedName>
  </definedNames>
  <calcPr calcId="191029" iterateDelta="1.0000000000000001E-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83" i="95" l="1"/>
  <c r="F23" i="42" l="1"/>
  <c r="G23" i="42"/>
  <c r="H23" i="42"/>
  <c r="I23" i="42"/>
  <c r="E23" i="42"/>
  <c r="C16" i="95" l="1"/>
  <c r="C1" i="95" l="1"/>
  <c r="F32" i="16" l="1"/>
  <c r="G32" i="16"/>
  <c r="H32" i="16"/>
  <c r="I32" i="16"/>
  <c r="E32" i="16"/>
  <c r="C71" i="95" l="1"/>
  <c r="C70" i="95"/>
  <c r="C69" i="95"/>
  <c r="C72" i="95" s="1"/>
  <c r="C61" i="95"/>
  <c r="C60" i="95"/>
  <c r="C42" i="95"/>
  <c r="C41" i="95"/>
  <c r="C40" i="95"/>
  <c r="C33" i="95"/>
  <c r="C32" i="95"/>
  <c r="C31" i="95"/>
  <c r="C24" i="95"/>
  <c r="C21" i="95"/>
  <c r="C34" i="95" l="1"/>
  <c r="C43" i="95"/>
  <c r="C44" i="95" s="1"/>
  <c r="C46" i="95" s="1"/>
  <c r="C51" i="95" s="1"/>
  <c r="C73" i="95"/>
  <c r="C75" i="95" s="1"/>
  <c r="C80" i="95" s="1"/>
  <c r="C35" i="95"/>
  <c r="C36" i="95" s="1"/>
  <c r="C50" i="95" s="1"/>
  <c r="C52" i="95" l="1"/>
  <c r="C53" i="95" s="1"/>
  <c r="C54" i="95" s="1"/>
  <c r="C55" i="95" s="1"/>
  <c r="J52" i="42" l="1"/>
  <c r="C34" i="93"/>
  <c r="C28" i="93"/>
  <c r="C36" i="93" l="1"/>
  <c r="C46" i="93" s="1"/>
  <c r="C29" i="93"/>
  <c r="C30" i="93" l="1"/>
  <c r="C45" i="93"/>
  <c r="J24" i="42" l="1"/>
  <c r="K24" i="42" s="1"/>
  <c r="L24" i="42" s="1"/>
  <c r="M24" i="42" s="1"/>
  <c r="N24" i="42" l="1"/>
  <c r="O24" i="42"/>
  <c r="P24" i="42" s="1"/>
  <c r="Q24" i="42" s="1"/>
  <c r="R24" i="42" s="1"/>
  <c r="S24" i="42" s="1"/>
  <c r="O23" i="42"/>
  <c r="P23" i="42" s="1"/>
  <c r="Q23" i="42" s="1"/>
  <c r="R23" i="42" s="1"/>
  <c r="S23" i="42" s="1"/>
  <c r="S53" i="42"/>
  <c r="R53" i="42"/>
  <c r="Q53" i="42"/>
  <c r="P53" i="42"/>
  <c r="O53" i="42"/>
  <c r="N53" i="42"/>
  <c r="M53" i="42"/>
  <c r="L53" i="42"/>
  <c r="K53" i="42"/>
  <c r="J53" i="42"/>
  <c r="F53" i="42"/>
  <c r="G53" i="42"/>
  <c r="H53" i="42"/>
  <c r="I53" i="42"/>
  <c r="E53" i="42"/>
  <c r="J54" i="42" l="1"/>
  <c r="I54" i="42" l="1"/>
  <c r="H52" i="42" l="1"/>
  <c r="S57" i="42"/>
  <c r="R57" i="42"/>
  <c r="Q57" i="42"/>
  <c r="P57" i="42"/>
  <c r="O57" i="42"/>
  <c r="I57" i="42"/>
  <c r="I59" i="42" s="1"/>
  <c r="H57" i="42"/>
  <c r="H59" i="42" s="1"/>
  <c r="G57" i="42"/>
  <c r="G59" i="42" s="1"/>
  <c r="F57" i="42"/>
  <c r="F59" i="42" s="1"/>
  <c r="E57" i="42"/>
  <c r="E59" i="42" s="1"/>
  <c r="S58" i="42"/>
  <c r="R58" i="42"/>
  <c r="Q58" i="42"/>
  <c r="P58" i="42"/>
  <c r="O58" i="42"/>
  <c r="N58" i="42"/>
  <c r="M58" i="42"/>
  <c r="L58" i="42"/>
  <c r="K58" i="42"/>
  <c r="J58" i="42"/>
  <c r="K52" i="42"/>
  <c r="K54" i="42" l="1"/>
  <c r="H54" i="42"/>
  <c r="G52" i="42"/>
  <c r="L52" i="42"/>
  <c r="A34" i="16"/>
  <c r="F16" i="42"/>
  <c r="F15" i="42"/>
  <c r="E16" i="42"/>
  <c r="E15" i="42"/>
  <c r="F17" i="16"/>
  <c r="E17" i="16"/>
  <c r="F16" i="16"/>
  <c r="E16" i="16"/>
  <c r="S35" i="42"/>
  <c r="N34" i="42"/>
  <c r="F17" i="42" l="1"/>
  <c r="F58" i="42" s="1"/>
  <c r="F60" i="42" s="1"/>
  <c r="E17" i="42"/>
  <c r="E58" i="42" s="1"/>
  <c r="F18" i="16"/>
  <c r="F34" i="16" s="1"/>
  <c r="E18" i="16"/>
  <c r="E34" i="16" s="1"/>
  <c r="G54" i="42"/>
  <c r="L54" i="42"/>
  <c r="F52" i="42"/>
  <c r="M52" i="42"/>
  <c r="A9" i="93"/>
  <c r="B6" i="42"/>
  <c r="B6" i="16"/>
  <c r="H1" i="93"/>
  <c r="A43" i="93"/>
  <c r="A10" i="93"/>
  <c r="A8" i="93"/>
  <c r="A6" i="93"/>
  <c r="A7" i="93"/>
  <c r="H6" i="93"/>
  <c r="G6" i="93"/>
  <c r="F6" i="93"/>
  <c r="E6" i="93"/>
  <c r="D6" i="93"/>
  <c r="S47" i="42"/>
  <c r="S59" i="42" s="1"/>
  <c r="S60" i="42" s="1"/>
  <c r="E24" i="42" l="1"/>
  <c r="F24" i="42"/>
  <c r="E60" i="42"/>
  <c r="M54" i="42"/>
  <c r="F54" i="42"/>
  <c r="E52" i="42"/>
  <c r="N52" i="42"/>
  <c r="C21" i="16"/>
  <c r="E24" i="16"/>
  <c r="F24" i="16"/>
  <c r="G24" i="16"/>
  <c r="H24" i="16"/>
  <c r="I24" i="16"/>
  <c r="C23" i="16"/>
  <c r="C20" i="16"/>
  <c r="E31" i="16" s="1"/>
  <c r="I31" i="16" l="1"/>
  <c r="N54" i="42"/>
  <c r="E54" i="42"/>
  <c r="O52" i="42"/>
  <c r="H31" i="16"/>
  <c r="G31" i="16"/>
  <c r="F31" i="16"/>
  <c r="N1" i="16"/>
  <c r="S1" i="42"/>
  <c r="C43" i="42"/>
  <c r="C22" i="16"/>
  <c r="C60" i="16" s="1"/>
  <c r="O54" i="42" l="1"/>
  <c r="P52" i="42"/>
  <c r="K45" i="42"/>
  <c r="L45" i="42"/>
  <c r="N45" i="42"/>
  <c r="M45" i="42"/>
  <c r="N62" i="16"/>
  <c r="M62" i="16"/>
  <c r="K62" i="16"/>
  <c r="L62" i="16"/>
  <c r="P54" i="42" l="1"/>
  <c r="Q52" i="42"/>
  <c r="E7" i="93"/>
  <c r="K65" i="16"/>
  <c r="E9" i="93" s="1"/>
  <c r="G7" i="93"/>
  <c r="M65" i="16"/>
  <c r="G9" i="93" s="1"/>
  <c r="H7" i="93"/>
  <c r="N65" i="16"/>
  <c r="H9" i="93" s="1"/>
  <c r="F7" i="93"/>
  <c r="L65" i="16"/>
  <c r="F9" i="93" s="1"/>
  <c r="Q54" i="42" l="1"/>
  <c r="R52" i="42"/>
  <c r="E30" i="42"/>
  <c r="C23" i="42"/>
  <c r="R54" i="42" l="1"/>
  <c r="S52" i="42"/>
  <c r="F53" i="16"/>
  <c r="E53" i="16"/>
  <c r="F31" i="42"/>
  <c r="S54" i="42" l="1"/>
  <c r="E54" i="16"/>
  <c r="E55" i="16" s="1"/>
  <c r="E56" i="16" s="1"/>
  <c r="F54" i="16"/>
  <c r="F55" i="16" s="1"/>
  <c r="F56" i="16" s="1"/>
  <c r="C43" i="16" l="1"/>
  <c r="C44" i="16" l="1"/>
  <c r="C45" i="16" s="1"/>
  <c r="I16" i="42" l="1"/>
  <c r="H16" i="42"/>
  <c r="G16" i="42"/>
  <c r="H53" i="16" l="1"/>
  <c r="I53" i="16"/>
  <c r="C32" i="16" l="1"/>
  <c r="G53" i="16"/>
  <c r="C25" i="95" l="1"/>
  <c r="C26" i="95" s="1"/>
  <c r="C62" i="95" s="1"/>
  <c r="C63" i="95" s="1"/>
  <c r="C64" i="95" s="1"/>
  <c r="C65" i="95" s="1"/>
  <c r="C79" i="95" s="1"/>
  <c r="C81" i="95" s="1"/>
  <c r="C82" i="95" s="1"/>
  <c r="C84" i="95" l="1"/>
  <c r="C87" i="95" s="1"/>
  <c r="B39" i="93" s="1"/>
  <c r="B40" i="93" s="1"/>
  <c r="C47" i="93" s="1"/>
  <c r="G17" i="16" l="1"/>
  <c r="H17" i="16" l="1"/>
  <c r="I17" i="16" l="1"/>
  <c r="G16" i="16" l="1"/>
  <c r="G18" i="16" s="1"/>
  <c r="H16" i="16"/>
  <c r="H18" i="16" s="1"/>
  <c r="I16" i="16"/>
  <c r="I18" i="16" s="1"/>
  <c r="I34" i="16" l="1"/>
  <c r="I54" i="16" s="1"/>
  <c r="I55" i="16" s="1"/>
  <c r="I56" i="16" s="1"/>
  <c r="H34" i="16"/>
  <c r="H54" i="16" s="1"/>
  <c r="H55" i="16" s="1"/>
  <c r="H56" i="16" s="1"/>
  <c r="G34" i="16"/>
  <c r="G54" i="16" l="1"/>
  <c r="G55" i="16" s="1"/>
  <c r="G56" i="16" s="1"/>
  <c r="C34" i="16"/>
  <c r="M66" i="16" l="1"/>
  <c r="G10" i="93" s="1"/>
  <c r="G11" i="93" s="1"/>
  <c r="L66" i="16"/>
  <c r="F10" i="93" s="1"/>
  <c r="F11" i="93" s="1"/>
  <c r="K66" i="16"/>
  <c r="E10" i="93" s="1"/>
  <c r="E11" i="93" s="1"/>
  <c r="N66" i="16"/>
  <c r="H10" i="93" s="1"/>
  <c r="H11" i="93" s="1"/>
  <c r="C56" i="16"/>
  <c r="C58" i="16" l="1"/>
  <c r="C13" i="93"/>
  <c r="C12" i="93"/>
  <c r="G15" i="42" l="1"/>
  <c r="G17" i="42" s="1"/>
  <c r="C14" i="93"/>
  <c r="C15" i="93"/>
  <c r="C43" i="93" s="1"/>
  <c r="L63" i="16"/>
  <c r="F8" i="93" s="1"/>
  <c r="N63" i="16"/>
  <c r="H8" i="93" s="1"/>
  <c r="K63" i="16"/>
  <c r="M63" i="16"/>
  <c r="G8" i="93" s="1"/>
  <c r="I15" i="42"/>
  <c r="I17" i="42" s="1"/>
  <c r="H15" i="42"/>
  <c r="H17" i="42" s="1"/>
  <c r="E8" i="93" l="1"/>
  <c r="C63" i="16" a="1"/>
  <c r="C63" i="16" s="1"/>
  <c r="G58" i="42" l="1"/>
  <c r="G24" i="42"/>
  <c r="I58" i="42"/>
  <c r="I60" i="42" s="1"/>
  <c r="I24" i="42"/>
  <c r="H24" i="42"/>
  <c r="H58" i="42"/>
  <c r="H60" i="42" s="1"/>
  <c r="J23" i="42" l="1"/>
  <c r="H31" i="42"/>
  <c r="M34" i="42" s="1"/>
  <c r="G31" i="42"/>
  <c r="C24" i="42"/>
  <c r="E74" i="42"/>
  <c r="C39" i="42"/>
  <c r="C41" i="42" s="1"/>
  <c r="C20" i="93"/>
  <c r="G60" i="42"/>
  <c r="E63" i="42"/>
  <c r="F63" i="42" l="1"/>
  <c r="M46" i="42"/>
  <c r="M47" i="42" s="1"/>
  <c r="L46" i="42"/>
  <c r="N46" i="42"/>
  <c r="N47" i="42" s="1"/>
  <c r="K46" i="42"/>
  <c r="L34" i="42"/>
  <c r="J34" i="42"/>
  <c r="J47" i="42" s="1"/>
  <c r="K34" i="42"/>
  <c r="K23" i="42"/>
  <c r="J57" i="42"/>
  <c r="J30" i="42"/>
  <c r="K47" i="42" l="1"/>
  <c r="J59" i="42"/>
  <c r="J60" i="42" s="1"/>
  <c r="L47" i="42"/>
  <c r="K57" i="42"/>
  <c r="K31" i="42"/>
  <c r="L23" i="42"/>
  <c r="K59" i="42" l="1"/>
  <c r="K60" i="42" s="1"/>
  <c r="L57" i="42"/>
  <c r="L59" i="42" s="1"/>
  <c r="M23" i="42"/>
  <c r="L31" i="42"/>
  <c r="M57" i="42" l="1"/>
  <c r="M59" i="42" s="1"/>
  <c r="M60" i="42" s="1"/>
  <c r="M31" i="42"/>
  <c r="O35" i="42" s="1"/>
  <c r="O47" i="42" s="1"/>
  <c r="N23" i="42"/>
  <c r="N57" i="42" s="1"/>
  <c r="N59" i="42" s="1"/>
  <c r="N60" i="42" s="1"/>
  <c r="E75" i="42"/>
  <c r="L60" i="42"/>
  <c r="E68" i="42" l="1"/>
  <c r="Q35" i="42"/>
  <c r="Q47" i="42" s="1"/>
  <c r="Q59" i="42" s="1"/>
  <c r="Q60" i="42" s="1"/>
  <c r="R35" i="42"/>
  <c r="R47" i="42" s="1"/>
  <c r="R59" i="42" s="1"/>
  <c r="R60" i="42" s="1"/>
  <c r="P35" i="42"/>
  <c r="P47" i="42" s="1"/>
  <c r="P59" i="42" s="1"/>
  <c r="P60" i="42" s="1"/>
  <c r="O59" i="42"/>
  <c r="E69" i="42" l="1"/>
  <c r="E70" i="42" s="1"/>
  <c r="E71" i="42" s="1"/>
  <c r="E76" i="42"/>
  <c r="E77" i="42" s="1"/>
  <c r="O60" i="42"/>
  <c r="E65" i="42" s="1"/>
  <c r="E64" i="42"/>
  <c r="F64" i="42" l="1"/>
  <c r="E72" i="42"/>
  <c r="E66" i="42"/>
  <c r="F65" i="42"/>
  <c r="E78" i="42"/>
  <c r="C18" i="93" l="1"/>
  <c r="C21" i="93" l="1"/>
  <c r="C23" i="93" s="1"/>
  <c r="C44" i="93" s="1"/>
  <c r="C48" i="93" s="1"/>
  <c r="C19" i="93"/>
  <c r="C22" i="9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<sst xmlns="http://schemas.openxmlformats.org/spreadsheetml/2006/main" count="434" uniqueCount="264">
  <si>
    <t>Asset lifetime — assumption</t>
  </si>
  <si>
    <t>BBAR with forecast assets commissioned</t>
  </si>
  <si>
    <t>BBAR with actual/revised assets commissioned</t>
  </si>
  <si>
    <t>PV of differences in assets commissioned</t>
  </si>
  <si>
    <t>(Capex wash-up + Retention adjustment)</t>
  </si>
  <si>
    <t>Number of disclosure years minus 1 (l-1)</t>
  </si>
  <si>
    <t>Cost of debt plus 1 (1+r)</t>
  </si>
  <si>
    <t>Disclosure years passed plus 0.5 (y+0.5)</t>
  </si>
  <si>
    <t>Capex incentive amount — clause 3.3.10</t>
  </si>
  <si>
    <t>Due to capex wash-up</t>
  </si>
  <si>
    <t>Due to retention adjustment</t>
  </si>
  <si>
    <t>Inputs</t>
  </si>
  <si>
    <t>Scenario</t>
  </si>
  <si>
    <t>Name</t>
  </si>
  <si>
    <t>Treatment of future years</t>
  </si>
  <si>
    <t>EDB select</t>
  </si>
  <si>
    <t>Calculations</t>
  </si>
  <si>
    <t>Outputs</t>
  </si>
  <si>
    <t>General IRIS inputs</t>
  </si>
  <si>
    <t>Opex incentive amount — clause 3.3.2</t>
  </si>
  <si>
    <t>Total</t>
  </si>
  <si>
    <t xml:space="preserve"> </t>
  </si>
  <si>
    <t>Asset lifetime — actual</t>
  </si>
  <si>
    <t>Base year adjustment term — clause 3.3.5</t>
  </si>
  <si>
    <t>Roll-over adjustment term — clause 3.3.6</t>
  </si>
  <si>
    <t>Adjustment to the opex incentive — clause 3.3.4</t>
  </si>
  <si>
    <t>Adjustment to the opex incentive — clause 3.3.2 (2)(b)</t>
  </si>
  <si>
    <t>Description</t>
  </si>
  <si>
    <t>General description</t>
  </si>
  <si>
    <t>Capex incentives</t>
  </si>
  <si>
    <t>Opex incentives</t>
  </si>
  <si>
    <t>PV of forecast assets commissioned</t>
  </si>
  <si>
    <t>PV of actual assets commissioned</t>
  </si>
  <si>
    <t>Asset lifetime of newly commissioned assets</t>
  </si>
  <si>
    <t>Electricity Distribution Business</t>
  </si>
  <si>
    <t>Data from the Inputs sheet that relates to the selected EDB. The EDB's name is user-selected in cell B5.</t>
  </si>
  <si>
    <t>EDB</t>
  </si>
  <si>
    <t>EDB number</t>
  </si>
  <si>
    <t>Table of Contents</t>
  </si>
  <si>
    <t>Sheet Name</t>
  </si>
  <si>
    <t>Link</t>
  </si>
  <si>
    <t>Cost of debt — DPP4</t>
  </si>
  <si>
    <t>Retention factor — DPP3</t>
  </si>
  <si>
    <t>BBAR with forecast assets commissioned (PV 1 April 2020)</t>
  </si>
  <si>
    <t>BBAR with actual/revised assets commissioned (PV 1 April 2020)</t>
  </si>
  <si>
    <t>Difference (PV 1 April 2020)</t>
  </si>
  <si>
    <t>Actual / revised forecast assets commissioned for capex wash-up</t>
  </si>
  <si>
    <t>Notes</t>
  </si>
  <si>
    <t xml:space="preserve">Financial quantities in this model are expressed in NZD'000. </t>
  </si>
  <si>
    <t>A lighter font is used for cells containing a formula linking to another sheet. A red font is applied to input cells.</t>
  </si>
  <si>
    <t>Wherever two horizontally adjacent cells contain numerical formulas which differ, a red vertical border has been placed between the cells to indicate that the cell formulas are different.</t>
  </si>
  <si>
    <t>PV factor</t>
  </si>
  <si>
    <t>Years until 1 April 2025 for PV factor * (-1)</t>
  </si>
  <si>
    <t>Inputs used in the calculation of IRIS recoverable costs</t>
  </si>
  <si>
    <t>Calculates the present value of the capex allowances as at 1 April 2025</t>
  </si>
  <si>
    <t>Calculates the present value of the actual capex as at 1 April 2025</t>
  </si>
  <si>
    <t>Calculates the difference between the two above amounts, to be used in the calculation of the retention adjustment</t>
  </si>
  <si>
    <t>Based on the total retention adjustment and capex wash-up amounts, expressed in PV as at 1 April 2025 terms, spreads these amounts evenly throughout the last four years of the next regulatory period</t>
  </si>
  <si>
    <t>Cost of debt factor to be applied</t>
  </si>
  <si>
    <t>Capex wash-up amount</t>
  </si>
  <si>
    <t xml:space="preserve">Per clause 3.3.11 of the IMs, the capex wash-up calculates the difference in the present value of the BBAR under the capex allowances set at DPP3, and the actual capex amounts throughout the period. </t>
  </si>
  <si>
    <t>Retention adjustment</t>
  </si>
  <si>
    <t>Per clause 3.3.12 of the IMs, the retention adjustment calculates the difference in the present value of capex allowances vs actual capex amounts, and applies the retention factor to these differences</t>
  </si>
  <si>
    <t>Some adjustments are made to reflect the timing of the amounts recovered, and the appropriate time value of money factor.</t>
  </si>
  <si>
    <t>1) Capex wash-up</t>
  </si>
  <si>
    <t>2) Retention adjustment</t>
  </si>
  <si>
    <t>1) Amounts carried forward:</t>
  </si>
  <si>
    <t>Per clause 3.3.3(2) to (7) of the IMs, amounts carried forward are calculated based on the difference between opex allowances, and actual opex</t>
  </si>
  <si>
    <t>Per clause 3.3.3 (4), this amount should be zero</t>
  </si>
  <si>
    <t>Per clause 3.3.3 (3), the amount carried forward for Years 2 - 4 should be the difference between the allowance minus the actual, and the analogous amount from the previous year</t>
  </si>
  <si>
    <t xml:space="preserve">Amount carried forward (Year 1) </t>
  </si>
  <si>
    <t>Amount carried forward (Years 2-4)</t>
  </si>
  <si>
    <t>Amount carried forward (Year 5)</t>
  </si>
  <si>
    <t>The adjustment to the opex incentive are to be spread across the regulatory period, with the appropriate adjustment made to reflect the timing of cash flows and the time value of money</t>
  </si>
  <si>
    <t>check</t>
  </si>
  <si>
    <t>Per clauses 3.3.4, 3.3.5, and 3.3.5, several adjustment terms are calculated</t>
  </si>
  <si>
    <t>67th percentile Vanilla WACC, estimated at the DPP3 PQ WACC determination</t>
  </si>
  <si>
    <t>DPP3 final decision on retention factor</t>
  </si>
  <si>
    <t>Furthermore, it adjusts these allowances to reflect our treatment of right-of-use assets commissioned.</t>
  </si>
  <si>
    <t>Multiplies the above amount by the retention factor</t>
  </si>
  <si>
    <t>This model should not be used for purposes other than those stated under 'general description' above.</t>
  </si>
  <si>
    <t>Disclosure years passed minus one (y-1)</t>
  </si>
  <si>
    <t>Determinations, for inputs such as the WACC, opex and capex allowances, and the capex retention factor.</t>
  </si>
  <si>
    <t>The Input Methodologies, for parameters such as assumed asset lifetimes.</t>
  </si>
  <si>
    <t>1) Adjustment terms</t>
  </si>
  <si>
    <t>65th percentile Vanilla WACC, estimated at the DPP4 PQ WACC determination</t>
  </si>
  <si>
    <t>Estimated at the DPP4 PQ WACC determination</t>
  </si>
  <si>
    <t>65th percentile vanilla WACC — DPP4</t>
  </si>
  <si>
    <t>67th percentile vanilla WACC — DPP3</t>
  </si>
  <si>
    <t>Mid-point percentile vanilla WACC — DPP4</t>
  </si>
  <si>
    <t>Mid-point vanilla WACC, estimated at the DPP4 PQ WACC determination</t>
  </si>
  <si>
    <t>Capex allowance — DPP3 (excludes right-of-use assets)</t>
  </si>
  <si>
    <t>Applicable WACC throughout the DPP3 period</t>
  </si>
  <si>
    <t>The amount expressed in cell C61 is in PV terms as at 1 April 2025. This will be spread across DPP4, with an appropriate cost of debt adjustment applied</t>
  </si>
  <si>
    <t>This reflects the fact that carry forward amounts should only be carried forward for five years, per clause 3.3.6</t>
  </si>
  <si>
    <t>Total amounts carried forward — clause 3.3.3 (6)</t>
  </si>
  <si>
    <t>EDB number (for output data table)</t>
  </si>
  <si>
    <t>Capex incentives (DPP)</t>
  </si>
  <si>
    <t>Opex incentives (DPP)</t>
  </si>
  <si>
    <t>Reopener scenario</t>
  </si>
  <si>
    <t>CAPEX</t>
  </si>
  <si>
    <t>OPEX</t>
  </si>
  <si>
    <t>CE Reopener</t>
  </si>
  <si>
    <t>Catastrophic Event allowance</t>
  </si>
  <si>
    <t>PV 1 April Catastrophic Event Allowance to be collected as recoverable costs</t>
  </si>
  <si>
    <t>Total amounts carried forward from DPP4 — clause 3.3.3 (6)</t>
  </si>
  <si>
    <t>Check</t>
  </si>
  <si>
    <t>CAPEX IRIS penalty</t>
  </si>
  <si>
    <t>OPEX IRIS penalty</t>
  </si>
  <si>
    <t>Catastrophic Event Allowance</t>
  </si>
  <si>
    <t>PV 1 April 2025 Catastrophic Event Allowance</t>
  </si>
  <si>
    <t>N/A</t>
  </si>
  <si>
    <t>Capex-wash up is not in scope for Catastrophic Event allowance as it will be recovered in DPP4 period in any case.</t>
  </si>
  <si>
    <t xml:space="preserve">Compensating for Capex wash-up through CE allowance would lead to double recovery of capital costs. </t>
  </si>
  <si>
    <t>Incremental OPEX incurred during Catastrophic event</t>
  </si>
  <si>
    <t>Incremental OPEX net of insurance payments incurred during catastrophic event</t>
  </si>
  <si>
    <t>Scenario modelled</t>
  </si>
  <si>
    <t>PV 1 April 2025 Capex retention adjustment by year</t>
  </si>
  <si>
    <t>This section pulls in the relevant inputs from the various sheets to produce a series of incremental opex pertinent to catastrophic event. Furthermore, it adjusts these allowances for insurance payments.</t>
  </si>
  <si>
    <t>Catastrophic Event approved incremental OPEX and insurance payments.</t>
  </si>
  <si>
    <t>Per clause 3.3.3(2), the amount carried forward from Year 1 should be the difference between the opex allowance, and actual opex.</t>
  </si>
  <si>
    <t>This section pulls in the relevant inputs from the various sheets to produce a series of incremental capex amounts net of insurance payments.</t>
  </si>
  <si>
    <t>Derived retention rate for OPEX</t>
  </si>
  <si>
    <t>OPEX overspend in DPP3</t>
  </si>
  <si>
    <t>Effects</t>
  </si>
  <si>
    <t>Revenue allowed based on forecast opex</t>
  </si>
  <si>
    <t>Opex allowance due to catastrophic event</t>
  </si>
  <si>
    <t>Relative year for discounting PV as at 1 April 2025</t>
  </si>
  <si>
    <t>Cash flow impact on consumer</t>
  </si>
  <si>
    <t>Cash flow impact on supplier</t>
  </si>
  <si>
    <t>Sharing factor of IRIS</t>
  </si>
  <si>
    <t>PV</t>
  </si>
  <si>
    <t>Sharing factor %</t>
  </si>
  <si>
    <t>Impact on consumer and supplier - combination of DPP3 and DPP4 WACC</t>
  </si>
  <si>
    <t>Applied WACC - combination of DPP3 and DPP4</t>
  </si>
  <si>
    <t>NPV of the impact on consumer from price increases in the next DPP</t>
  </si>
  <si>
    <t xml:space="preserve">NPV of Opex incentive </t>
  </si>
  <si>
    <t>TOTAL of consumer impact from price change in the next DPP and  Opex incentive</t>
  </si>
  <si>
    <t>NPV of unplanned OPEX overspend</t>
  </si>
  <si>
    <t>NPV impact on supplier from increased revenue in DPP4</t>
  </si>
  <si>
    <t>NPV of OPEX incentive amount</t>
  </si>
  <si>
    <t>PV 1 April 2025 OPEX overspend</t>
  </si>
  <si>
    <t>PV 1 April 2025 OPEX impact on consumer</t>
  </si>
  <si>
    <t>PV 1 April 2025 reversal of Capex retention adjustment</t>
  </si>
  <si>
    <t>PV 1 April 2025 OPEX impact on supplier / IRIS penalty for overspend</t>
  </si>
  <si>
    <t>PV 1 April 2025 reversal of OPEX IRIS penalty</t>
  </si>
  <si>
    <t>Sharing factor - Impact on supplier</t>
  </si>
  <si>
    <t>Total of supplier impact</t>
  </si>
  <si>
    <t>Insurance payments OPEX</t>
  </si>
  <si>
    <t>Sharing factor - Impact on consumer</t>
  </si>
  <si>
    <t>NPV Impact on consumer and supplier</t>
  </si>
  <si>
    <t>NPV Impact on consumer</t>
  </si>
  <si>
    <t>NPV Impact on the supplier</t>
  </si>
  <si>
    <t>NPV check</t>
  </si>
  <si>
    <t>Retained Entitlement</t>
  </si>
  <si>
    <t>Retention factor</t>
  </si>
  <si>
    <t>Insurance proceeds received and not offset against any other costs</t>
  </si>
  <si>
    <t>Other regulated income for DY25</t>
  </si>
  <si>
    <t xml:space="preserve">Adjusting OPEX IRIS penalty by retained entitlement </t>
  </si>
  <si>
    <t xml:space="preserve">PV 1 April 2025 reversal of OPEX IRIS penalty </t>
  </si>
  <si>
    <t>(less) PV 1 April 2025 retained entitlement adjustment</t>
  </si>
  <si>
    <t>Unison has received cash progress payment of $7.2m in the year ending March 2024, which relates to DPP4 capex.
Catastrophic event allowance will be decreased by the time value money of these insurance proceeds.</t>
  </si>
  <si>
    <t>Insurance proceeds received relating to DPP4 capex</t>
  </si>
  <si>
    <t>Time value of money adjustment on insurance proceeds</t>
  </si>
  <si>
    <t>(less) Time value of money adjustment on insurance proceeds</t>
  </si>
  <si>
    <t>Quality Incentive Adjustment</t>
  </si>
  <si>
    <t>unit</t>
  </si>
  <si>
    <t>ANAR 2023</t>
  </si>
  <si>
    <t>Ref Annual Compliance Statement for the period 1 April 2022 to 31 March 2023</t>
  </si>
  <si>
    <t>67th post tax WACC DPP3</t>
  </si>
  <si>
    <t>Ref Cost of Capital Determination</t>
  </si>
  <si>
    <t>Unplanned SAIDI incentive rate</t>
  </si>
  <si>
    <t>Ref DPP3 determination Table 4.3</t>
  </si>
  <si>
    <t>Unplanned SAIDI attributable to Catastrophic Event</t>
  </si>
  <si>
    <t>minutes</t>
  </si>
  <si>
    <t>Unplanned SAIDI interruption cap</t>
  </si>
  <si>
    <t>Ref DPP3 determination Table 4.1</t>
  </si>
  <si>
    <t>Unplanned SAIDI interruption target</t>
  </si>
  <si>
    <t>Ref DPP3 determination Table 4.2</t>
  </si>
  <si>
    <t>Planned SAIDI interruption target</t>
  </si>
  <si>
    <t>Planned SAIDI assessed value</t>
  </si>
  <si>
    <t>Calculation</t>
  </si>
  <si>
    <t>Revenue at risk = 0.02 * ANAR</t>
  </si>
  <si>
    <t>Ref DPP3 determination Schedule 4(6)(h)</t>
  </si>
  <si>
    <t>Revenue at Risk</t>
  </si>
  <si>
    <t>Scenario - Quality Incentive Standard Adjustment with Cyclone Gabrielle</t>
  </si>
  <si>
    <t>UNPLANNED SAIDI</t>
  </si>
  <si>
    <t>A = (SAIDI (unplanned, target) - SAIDI (unplanned, assessed) X Incentive Rate</t>
  </si>
  <si>
    <t>Ref DPP3 determination Schedule 4(5)(a)(i)</t>
  </si>
  <si>
    <t>Cap</t>
  </si>
  <si>
    <t>Target</t>
  </si>
  <si>
    <t>Assessed</t>
  </si>
  <si>
    <t>A -Amount</t>
  </si>
  <si>
    <t>PLANNED SAIDI</t>
  </si>
  <si>
    <t>B = (SAIDI (unplanned, target) - SAIDI (planned, assessed) X Incentive Rate x 0.5</t>
  </si>
  <si>
    <t>Multiplier</t>
  </si>
  <si>
    <t>Amount</t>
  </si>
  <si>
    <t>Quality Incentive Standard Adjustment</t>
  </si>
  <si>
    <t>QIS adjustment = min(REV RISK or A+B) x (1+ 67th percentile post-tax WACC)^2</t>
  </si>
  <si>
    <t>Ref DPP3 determination Schedule 4(5)(b)</t>
  </si>
  <si>
    <t>Unplanned SAIDI</t>
  </si>
  <si>
    <t>Total Unplanned and Planned SAIDI</t>
  </si>
  <si>
    <t>min (REV RISK, A + B)</t>
  </si>
  <si>
    <t>WACC uplift amount</t>
  </si>
  <si>
    <t>QIS adjustment</t>
  </si>
  <si>
    <t>Scenario - Quality Incentive Standard Adjustment without Cyclone Gabrielle</t>
  </si>
  <si>
    <t>Catastrophic event allowance - Quality Incentive Adjustment</t>
  </si>
  <si>
    <t>Impact of Cyclone Gabrielle on Quality Incentive Standard Adjustment</t>
  </si>
  <si>
    <t>Allowance for OPEX Catastrophic event</t>
  </si>
  <si>
    <t>Unison Networks</t>
  </si>
  <si>
    <t>Quality Incentive Adjustment compensation</t>
  </si>
  <si>
    <t>PV 1 April Quality Incentive Adjustment</t>
  </si>
  <si>
    <t>$000</t>
  </si>
  <si>
    <t>Catastrophic Event Reopener Unison Networks Limited</t>
  </si>
  <si>
    <t>2025 draft determination</t>
  </si>
  <si>
    <t>Calculation of Catastrophic Event Allowance</t>
  </si>
  <si>
    <t>Discount factor</t>
  </si>
  <si>
    <t>This Excel workbook was published to support the calculation of the Catastrophic Event Allowance (CE allowance).</t>
  </si>
  <si>
    <t>This model calculates the amount to be recovered as a Catastrophic Event allowance following a catastrophic event application.</t>
  </si>
  <si>
    <t>As per Input Methodologies relevant to this reopener, a CE allowance means the amount determined by the Commission for:
a) additional net costs
b) recoverable and pass-through costs
c) impact on any quality incentive adjustment.</t>
  </si>
  <si>
    <t>This model is adapted from the IRIS recoverable costs indicative amounts model published with the DPP4 final decision.</t>
  </si>
  <si>
    <t>The CE allowance for additional net costs refers to costs that are not recovered through either the IRIS opex amounts carried forward or through the capex retention adjustment.
 Both of these are referred to as the IRIS penalty.</t>
  </si>
  <si>
    <t>The CE allowance for impact on any quality incentive adjustment is modelled in "QIA" sheet.</t>
  </si>
  <si>
    <t>Changes from the published DPP4 IRIS recoverable costs indicative amounts model</t>
  </si>
  <si>
    <t>Key changes include:</t>
  </si>
  <si>
    <t>Removal of irrelevant sheets to focus on catastrophic event allowance calculation</t>
  </si>
  <si>
    <t>Addition of "QIA" and "CE allowance" sheets</t>
  </si>
  <si>
    <t>Highlighted changes or added cells with light red background.</t>
  </si>
  <si>
    <t>Updated inputs reflecting EDB's approved catastrophic event costs</t>
  </si>
  <si>
    <t>Use a more detailed method to calculate opex IRIS penalty, applying DPP3 WACC (4.57%) in DPP3 years and DPP4 WACC (6.68%) in DPP4 years</t>
  </si>
  <si>
    <t>Exclusion of capex wash-up from the CE allowance to avoid double recovery, as these costs will be recovered through the DPP4 capex wash-up mechanism.</t>
  </si>
  <si>
    <t>Below is a list of main changes to the individual tabs:</t>
  </si>
  <si>
    <t>"Inputs":
Rows ranging from 15 to 200 present in the DPP4 model have been removed as these are not required to calculate CE allowance.
Rows 15 to 26 now contain a inputs of approved VCA and Opex costs  and relevant insurance payments.</t>
  </si>
  <si>
    <t>"Capex incentives (DPP)":
 Values deriving Capex wash-up have been set to N/A.</t>
  </si>
  <si>
    <t>"Opex incentives (DPP)":
An additional DPP period has been added to show how overspend in DPP3 Year 4 affects opex allowances and revenue throughout DPP4 and into DPP5 Year 1.
Rows 49 onward demonstrate that reversing the IRIS penalty, “impact on supplier”, makes the EDB whole, using period-specific WACC discounting.</t>
  </si>
  <si>
    <t>"QIA":
This new tab is standalone with its own inputs. The impact of QIA on the CE allowance flows into the “CE allowance” tab.</t>
  </si>
  <si>
    <t>"CE allowance":
This tab combines components of CE allowance and produces one amount, which is CE allowance for the EDB as at 1 April 2025.</t>
  </si>
  <si>
    <t>All data used by the model for CE allowance for additional net costs are entered in the "Inputs" sheet. The sources of the inputs are as follows:</t>
  </si>
  <si>
    <t>Catastrophic Event determination for amounts of approved VCA and Opex.</t>
  </si>
  <si>
    <t>The Catastrophic Event Allowance calculation outputs are shown in the "CE allowance" sheet.</t>
  </si>
  <si>
    <t>Changes made to the DPP4 IRIS indicative amounts model are highlighted with a light red background.</t>
  </si>
  <si>
    <t xml:space="preserve">This calculation adds together the impacts of the capex IRIS penalty, OPEX IRIS penalty and Quality Incentive Adjustment to calculate the CE allowance </t>
  </si>
  <si>
    <t>and serves as the output sheet for this model.</t>
  </si>
  <si>
    <t xml:space="preserve">The CE allowance includes additional net costs associated with accepted event remediation costs. These are the accepted event remediation costs not recovered through incentive mechanisms, which we calculate as the present value of the capex retention and </t>
  </si>
  <si>
    <t>opex IRIS penalties related to this expenditure. This sheet shows the calculation of the capex retention.</t>
  </si>
  <si>
    <t>opex IRIS penalties related to this expenditure. This sheet shows the calculation of the opex IRIS penalties.</t>
  </si>
  <si>
    <t>QIA</t>
  </si>
  <si>
    <t>CE allowance</t>
  </si>
  <si>
    <t>Catastrophic Event approved incremental VCA and insurance payments.</t>
  </si>
  <si>
    <t>CAPEX allowance for Catastrophic Event</t>
  </si>
  <si>
    <t>Incremental VCA during Catastrophic event</t>
  </si>
  <si>
    <t>Insurance payments</t>
  </si>
  <si>
    <t>Incremental VCA net of insurance payments incurred during catastrophic event</t>
  </si>
  <si>
    <t>Unplanned SAIDI assessed value</t>
  </si>
  <si>
    <t>Planned SAIDI interruption cap</t>
  </si>
  <si>
    <t>Unplanned SAIDI assessed value excluding Cyclone Gabrielle</t>
  </si>
  <si>
    <t>Assessed Capped</t>
  </si>
  <si>
    <t>Target -Assessed Capped</t>
  </si>
  <si>
    <t>Planned SAIDI</t>
  </si>
  <si>
    <t>This sheet calculates the impact of catastrophic event on Quality Incentive Standard Adjustment.</t>
  </si>
  <si>
    <t>Unison has received insurance entitlements in DY24 which cannot be used to offset OPEX in DY24 and which was not recorded as Other regulated income DY24 and is correctly recorded as Other regulated income of DY25.
Interpretation of "other regulated income" part (b) (9) as per Attachment AA in IM amendments, December 2024, excludes any retained entitlements which is derived as retention factor multiplied by net insurance entitlements.</t>
  </si>
  <si>
    <t>Annual quantities relate to years ending on 31 March.</t>
  </si>
  <si>
    <t>In this model, 31 March and 1 April are used interchangeably.</t>
  </si>
  <si>
    <t>Published 25 September 2025 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</si>
</sst>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0_);[Red]\(&quot;$&quot;#,##0\)"/>
    <numFmt numFmtId="43" formatCode="_(* #,##0.00_);_(* \(#,##0.00\);_(* &quot;-&quot;??_);_(@_)"/>
    <numFmt numFmtId="164" formatCode="_(* #,##0.00_);_(* \(#,##0.00\);_(* &quot;-&quot;??_);_(@_)"/>
    <numFmt numFmtId="165" formatCode="_(* #,##0_);_(* \(#,##0\);_(* &quot;-&quot;_);_(@_)"/>
    <numFmt numFmtId="166" formatCode="_(&quot;$&quot;* #,##0_);_(&quot;$&quot;* \(#,##0\);_(&quot;$&quot;* &quot;-&quot;_);_(@_)"/>
    <numFmt numFmtId="167" formatCode="_(&quot;$&quot;* #,##0.00_);_(&quot;$&quot;* \(#,##0.00\);_(&quot;$&quot;* &quot;-&quot;??_);_(@_)"/>
    <numFmt numFmtId="168" formatCode="_(@_)"/>
    <numFmt numFmtId="169" formatCode="_(* #,##0.0_);_(* \(#,##0.0\);_(* &quot;–&quot;???_);_(* @_)"/>
    <numFmt numFmtId="170" formatCode="_(* #,##0.00_);_(* \(#,##0.00\);_(* &quot;–&quot;???_);_(* @_)"/>
    <numFmt numFmtId="171" formatCode="_(* #,##0.0000_);_(* \(#,##0.0000\);_(* &quot;–&quot;??_);_(* @_)"/>
    <numFmt numFmtId="172" formatCode="[$-1409]d\ mmm\ yy;@"/>
    <numFmt numFmtId="173" formatCode="_(* #,##0%_);_(* \(#,##0%\);_(* &quot;–&quot;???_);_(* @_)"/>
    <numFmt numFmtId="174" formatCode="_(* #,##0.0%_);_(* \(#,##0.0%\);_(* &quot;–&quot;??_);_(* @_)"/>
    <numFmt numFmtId="175" formatCode="_(* #,##0.00%_);_(* \(#,##0.00%\);_(* &quot;–&quot;???_);_(* @_)"/>
    <numFmt numFmtId="176" formatCode="_(* #,##0.000%_);_(* \(#,##0.000%\);_(* &quot;–&quot;???_);_(* @_)"/>
    <numFmt numFmtId="177" formatCode="_(* #,##0%_);_(* \(#,##0%\);_(* &quot;–&quot;??_);_(* @_)"/>
    <numFmt numFmtId="178" formatCode="_(* 0_);_(* \(0\);_(* &quot;–&quot;??_);_(@_)"/>
    <numFmt numFmtId="179" formatCode="_(* #,##0_);_(* \(#,##0\);_(* &quot;–&quot;???_);_(* @_)"/>
    <numFmt numFmtId="180" formatCode="0.0000"/>
    <numFmt numFmtId="181" formatCode="_(* #,##0.000_);_(* \(#,##0.000\);_(* &quot;–&quot;???_);_(* @_)"/>
    <numFmt numFmtId="182" formatCode="_(* #,##0.0000%_);_(* \(#,##0.0000%\);_(* &quot;–&quot;???_);_(* @_)"/>
    <numFmt numFmtId="183" formatCode="_-* #,##0.0_-;\-* #,##0.0_-;_-* &quot;-&quot;?_-;_-@_-"/>
    <numFmt numFmtId="184" formatCode="0.000"/>
    <numFmt numFmtId="185" formatCode="0.0%"/>
    <numFmt numFmtId="186" formatCode="&quot;$&quot;#,##0"/>
  </numFmts>
  <fonts count="51" x14ac:knownFonts="1">
    <font>
      <sz val="11"/>
      <color theme="1"/>
      <name val="Calibri"/>
      <family val="2"/>
      <scheme val="minor"/>
    </font>
    <font>
      <sz val="11"/>
      <color theme="1"/>
      <name val="Calibri"/>
      <family val="2"/>
      <scheme val="minor"/>
    </font>
    <font>
      <b/>
      <sz val="11"/>
      <color theme="1"/>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sz val="11"/>
      <name val="Calibri"/>
      <family val="2"/>
      <scheme val="minor"/>
    </font>
    <font>
      <b/>
      <sz val="18"/>
      <name val="Calibri"/>
      <family val="2"/>
      <scheme val="minor"/>
    </font>
    <font>
      <b/>
      <sz val="16"/>
      <name val="Calibri"/>
      <family val="2"/>
      <scheme val="minor"/>
    </font>
    <font>
      <b/>
      <sz val="14"/>
      <name val="Calibri"/>
      <family val="2"/>
      <scheme val="minor"/>
    </font>
    <font>
      <sz val="11"/>
      <color theme="2"/>
      <name val="Calibri"/>
      <family val="2"/>
      <scheme val="minor"/>
    </font>
    <font>
      <b/>
      <sz val="10"/>
      <name val="Calibri"/>
      <family val="4"/>
      <scheme val="minor"/>
    </font>
    <font>
      <sz val="11"/>
      <color theme="9"/>
      <name val="Calibri"/>
      <family val="2"/>
      <scheme val="minor"/>
    </font>
    <font>
      <sz val="11"/>
      <name val="Calibri"/>
      <family val="2"/>
    </font>
    <font>
      <sz val="11"/>
      <color theme="1"/>
      <name val="Calibri"/>
      <family val="2"/>
    </font>
    <font>
      <i/>
      <sz val="10"/>
      <name val="Calibri"/>
      <family val="4"/>
      <scheme val="minor"/>
    </font>
    <font>
      <b/>
      <u/>
      <sz val="11"/>
      <color theme="1"/>
      <name val="Calibri"/>
      <family val="2"/>
      <scheme val="minor"/>
    </font>
    <font>
      <sz val="10"/>
      <name val="Calibri"/>
      <family val="2"/>
      <scheme val="minor"/>
    </font>
    <font>
      <b/>
      <sz val="8"/>
      <name val="Calibri"/>
      <family val="2"/>
      <scheme val="minor"/>
    </font>
    <font>
      <sz val="8"/>
      <name val="Calibri"/>
      <family val="2"/>
      <scheme val="minor"/>
    </font>
    <font>
      <b/>
      <sz val="12"/>
      <color theme="1"/>
      <name val="Calibri"/>
      <family val="2"/>
      <scheme val="minor"/>
    </font>
    <font>
      <b/>
      <sz val="12"/>
      <name val="Calibri"/>
      <family val="2"/>
      <scheme val="minor"/>
    </font>
    <font>
      <b/>
      <sz val="11"/>
      <name val="Calibri"/>
      <family val="2"/>
      <scheme val="minor"/>
    </font>
    <font>
      <i/>
      <sz val="11"/>
      <color theme="1"/>
      <name val="Calibri"/>
      <family val="2"/>
      <scheme val="minor"/>
    </font>
    <font>
      <i/>
      <sz val="11"/>
      <name val="Calibri"/>
      <family val="2"/>
      <scheme val="minor"/>
    </font>
    <font>
      <b/>
      <sz val="20"/>
      <color rgb="FFC00000"/>
      <name val="Calibri"/>
      <family val="2"/>
      <scheme val="minor"/>
    </font>
    <font>
      <sz val="11"/>
      <color rgb="FF645F3A"/>
      <name val="Calibri"/>
      <family val="2"/>
      <scheme val="minor"/>
    </font>
    <font>
      <u/>
      <sz val="10"/>
      <color theme="11"/>
      <name val="Calibri"/>
      <family val="2"/>
      <scheme val="minor"/>
    </font>
    <font>
      <u/>
      <sz val="10"/>
      <color rgb="FF0000FF"/>
      <name val="Calibri"/>
      <family val="2"/>
      <scheme val="minor"/>
    </font>
    <font>
      <sz val="11"/>
      <color rgb="FFC00000"/>
      <name val="Calibri"/>
      <family val="2"/>
      <scheme val="minor"/>
    </font>
    <font>
      <b/>
      <sz val="20"/>
      <color theme="2"/>
      <name val="Calibri"/>
      <family val="2"/>
      <scheme val="minor"/>
    </font>
    <font>
      <sz val="12"/>
      <name val="Calibri"/>
      <family val="2"/>
      <scheme val="minor"/>
    </font>
    <font>
      <b/>
      <sz val="11"/>
      <name val="Calibri"/>
      <family val="4"/>
      <scheme val="minor"/>
    </font>
    <font>
      <b/>
      <sz val="18"/>
      <color theme="1"/>
      <name val="Calibri"/>
      <family val="2"/>
      <scheme val="minor"/>
    </font>
    <font>
      <b/>
      <sz val="16"/>
      <color theme="1"/>
      <name val="Calibri"/>
      <family val="2"/>
      <scheme val="minor"/>
    </font>
    <font>
      <b/>
      <sz val="18"/>
      <color indexed="56"/>
      <name val="Cambria"/>
      <family val="2"/>
    </font>
    <font>
      <b/>
      <sz val="10"/>
      <name val="Calibri"/>
      <family val="2"/>
      <scheme val="minor"/>
    </font>
    <font>
      <u/>
      <sz val="11"/>
      <color theme="10"/>
      <name val="Calibri"/>
      <family val="2"/>
      <scheme val="minor"/>
    </font>
    <font>
      <i/>
      <sz val="11"/>
      <color rgb="FFFF0000"/>
      <name val="Calibri"/>
      <family val="2"/>
      <scheme val="minor"/>
    </font>
    <font>
      <b/>
      <i/>
      <sz val="20"/>
      <color rgb="FFC00000"/>
      <name val="Calibri"/>
      <family val="2"/>
      <scheme val="minor"/>
    </font>
    <font>
      <b/>
      <i/>
      <sz val="18"/>
      <name val="Calibri"/>
      <family val="2"/>
      <scheme val="minor"/>
    </font>
    <font>
      <i/>
      <sz val="12"/>
      <name val="Calibri"/>
      <family val="2"/>
      <scheme val="minor"/>
    </font>
    <font>
      <b/>
      <i/>
      <sz val="11"/>
      <name val="Calibri"/>
      <family val="2"/>
      <scheme val="minor"/>
    </font>
    <font>
      <b/>
      <i/>
      <sz val="10"/>
      <name val="Calibri"/>
      <family val="2"/>
      <scheme val="minor"/>
    </font>
    <font>
      <i/>
      <sz val="11"/>
      <color theme="9"/>
      <name val="Calibri"/>
      <family val="2"/>
      <scheme val="minor"/>
    </font>
  </fonts>
  <fills count="4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43"/>
        <bgColor indexed="64"/>
      </patternFill>
    </fill>
    <fill>
      <patternFill patternType="solid">
        <fgColor theme="3"/>
        <bgColor indexed="64"/>
      </patternFill>
    </fill>
    <fill>
      <patternFill patternType="solid">
        <fgColor rgb="FFC9C4A3"/>
        <bgColor indexed="64"/>
      </patternFill>
    </fill>
    <fill>
      <patternFill patternType="solid">
        <fgColor rgb="FFEAE8DA"/>
        <bgColor indexed="64"/>
      </patternFill>
    </fill>
    <fill>
      <patternFill patternType="solid">
        <fgColor rgb="FFD7D3BB"/>
        <bgColor indexed="64"/>
      </patternFill>
    </fill>
    <fill>
      <patternFill patternType="solid">
        <fgColor theme="6"/>
        <bgColor indexed="64"/>
      </patternFill>
    </fill>
    <fill>
      <patternFill patternType="solid">
        <fgColor theme="4"/>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D3E2DF"/>
        <bgColor indexed="64"/>
      </patternFill>
    </fill>
    <fill>
      <patternFill patternType="solid">
        <fgColor rgb="FF80AAA2"/>
        <bgColor indexed="64"/>
      </patternFill>
    </fill>
    <fill>
      <patternFill patternType="solid">
        <fgColor theme="4" tint="0.79998168889431442"/>
        <bgColor indexed="64"/>
      </patternFill>
    </fill>
  </fills>
  <borders count="50">
    <border>
      <left/>
      <right/>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7"/>
      </top>
      <bottom style="thin">
        <color theme="7"/>
      </bottom>
      <diagonal/>
    </border>
    <border>
      <left/>
      <right/>
      <top/>
      <bottom style="thin">
        <color indexed="64"/>
      </bottom>
      <diagonal/>
    </border>
    <border>
      <left/>
      <right/>
      <top/>
      <bottom style="thin">
        <color rgb="FFB0A978"/>
      </bottom>
      <diagonal/>
    </border>
    <border>
      <left/>
      <right/>
      <top style="thin">
        <color rgb="FFB0A978"/>
      </top>
      <bottom/>
      <diagonal/>
    </border>
    <border>
      <left/>
      <right/>
      <top style="thin">
        <color rgb="FFB0A978"/>
      </top>
      <bottom style="thin">
        <color rgb="FFB0A978"/>
      </bottom>
      <diagonal/>
    </border>
    <border>
      <left/>
      <right style="thin">
        <color rgb="FFB0A978"/>
      </right>
      <top style="thin">
        <color rgb="FFB0A978"/>
      </top>
      <bottom style="thin">
        <color theme="7"/>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rgb="FFB0A978"/>
      </right>
      <top style="thin">
        <color rgb="FFB0A978"/>
      </top>
      <bottom style="thin">
        <color rgb="FFB0A978"/>
      </bottom>
      <diagonal/>
    </border>
    <border>
      <left style="thin">
        <color indexed="64"/>
      </left>
      <right/>
      <top/>
      <bottom style="thin">
        <color indexed="64"/>
      </bottom>
      <diagonal/>
    </border>
    <border>
      <left style="thick">
        <color rgb="FFFF6600"/>
      </left>
      <right/>
      <top style="thin">
        <color rgb="FFB0A978"/>
      </top>
      <bottom style="thin">
        <color rgb="FFB0A978"/>
      </bottom>
      <diagonal/>
    </border>
    <border>
      <left/>
      <right/>
      <top style="thin">
        <color rgb="FFB0A978"/>
      </top>
      <bottom style="thin">
        <color rgb="FFB8B096"/>
      </bottom>
      <diagonal/>
    </border>
    <border>
      <left style="thin">
        <color rgb="FFB8B096"/>
      </left>
      <right/>
      <top style="thin">
        <color rgb="FFB8B096"/>
      </top>
      <bottom style="thin">
        <color rgb="FFB8B096"/>
      </bottom>
      <diagonal/>
    </border>
    <border>
      <left/>
      <right/>
      <top style="thin">
        <color rgb="FFB8B096"/>
      </top>
      <bottom style="thin">
        <color rgb="FFB0A978"/>
      </bottom>
      <diagonal/>
    </border>
    <border>
      <left/>
      <right/>
      <top style="thin">
        <color rgb="FFB8B096"/>
      </top>
      <bottom/>
      <diagonal/>
    </border>
    <border>
      <left/>
      <right/>
      <top style="thin">
        <color rgb="FFB8B096"/>
      </top>
      <bottom style="thin">
        <color rgb="FFB8B096"/>
      </bottom>
      <diagonal/>
    </border>
    <border>
      <left/>
      <right/>
      <top style="thin">
        <color theme="8" tint="-0.24994659260841701"/>
      </top>
      <bottom style="thin">
        <color theme="8" tint="-0.24994659260841701"/>
      </bottom>
      <diagonal/>
    </border>
    <border>
      <left/>
      <right/>
      <top style="thin">
        <color theme="8" tint="-0.249977111117893"/>
      </top>
      <bottom/>
      <diagonal/>
    </border>
    <border>
      <left style="hair">
        <color rgb="FFB0A978"/>
      </left>
      <right/>
      <top/>
      <bottom style="thin">
        <color rgb="FFB0A978"/>
      </bottom>
      <diagonal/>
    </border>
    <border>
      <left style="hair">
        <color rgb="FFB0A978"/>
      </left>
      <right/>
      <top/>
      <bottom/>
      <diagonal/>
    </border>
    <border>
      <left style="hair">
        <color rgb="FFB0A978"/>
      </left>
      <right/>
      <top style="thin">
        <color rgb="FFB0A978"/>
      </top>
      <bottom/>
      <diagonal/>
    </border>
    <border>
      <left style="hair">
        <color rgb="FFB0A978"/>
      </left>
      <right/>
      <top style="thin">
        <color rgb="FFB0A978"/>
      </top>
      <bottom style="thin">
        <color rgb="FFB0A978"/>
      </bottom>
      <diagonal/>
    </border>
    <border>
      <left style="hair">
        <color rgb="FFB0A978"/>
      </left>
      <right style="thick">
        <color rgb="FFFF6600"/>
      </right>
      <top style="thin">
        <color rgb="FFB0A978"/>
      </top>
      <bottom style="thin">
        <color rgb="FFB0A978"/>
      </bottom>
      <diagonal/>
    </border>
    <border>
      <left/>
      <right/>
      <top/>
      <bottom style="thin">
        <color theme="8"/>
      </bottom>
      <diagonal/>
    </border>
    <border>
      <left/>
      <right style="hair">
        <color rgb="FFB0A978"/>
      </right>
      <top/>
      <bottom style="thin">
        <color rgb="FFB0A978"/>
      </bottom>
      <diagonal/>
    </border>
    <border>
      <left/>
      <right style="hair">
        <color rgb="FFB0A978"/>
      </right>
      <top/>
      <bottom/>
      <diagonal/>
    </border>
    <border>
      <left/>
      <right style="hair">
        <color rgb="FFB0A978"/>
      </right>
      <top style="thin">
        <color rgb="FFB0A978"/>
      </top>
      <bottom style="thin">
        <color rgb="FFB0A978"/>
      </bottom>
      <diagonal/>
    </border>
    <border>
      <left/>
      <right style="hair">
        <color rgb="FFB0A978"/>
      </right>
      <top style="thin">
        <color rgb="FFB0A978"/>
      </top>
      <bottom/>
      <diagonal/>
    </border>
    <border>
      <left style="medium">
        <color indexed="64"/>
      </left>
      <right/>
      <top style="thin">
        <color rgb="FFB0A978"/>
      </top>
      <bottom style="thin">
        <color rgb="FFB0A978"/>
      </bottom>
      <diagonal/>
    </border>
    <border>
      <left style="medium">
        <color indexed="64"/>
      </left>
      <right/>
      <top style="thin">
        <color rgb="FFB0A978"/>
      </top>
      <bottom/>
      <diagonal/>
    </border>
    <border>
      <left style="medium">
        <color indexed="64"/>
      </left>
      <right/>
      <top/>
      <bottom style="thin">
        <color rgb="FFB0A978"/>
      </bottom>
      <diagonal/>
    </border>
    <border>
      <left/>
      <right/>
      <top/>
      <bottom style="thin">
        <color theme="8" tint="-0.24994659260841701"/>
      </bottom>
      <diagonal/>
    </border>
    <border>
      <left/>
      <right/>
      <top style="thin">
        <color theme="8" tint="-0.24994659260841701"/>
      </top>
      <bottom/>
      <diagonal/>
    </border>
    <border>
      <left style="thick">
        <color rgb="FFFF6600"/>
      </left>
      <right style="thick">
        <color rgb="FFFF6600"/>
      </right>
      <top style="thin">
        <color rgb="FFB0A978"/>
      </top>
      <bottom style="thin">
        <color rgb="FFB0A978"/>
      </bottom>
      <diagonal/>
    </border>
    <border>
      <left/>
      <right style="thick">
        <color rgb="FFFF6600"/>
      </right>
      <top style="thin">
        <color rgb="FFB0A978"/>
      </top>
      <bottom style="thin">
        <color rgb="FFB0A978"/>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top style="thin">
        <color indexed="64"/>
      </top>
      <bottom/>
      <diagonal/>
    </border>
    <border>
      <left/>
      <right style="medium">
        <color indexed="8"/>
      </right>
      <top style="thin">
        <color indexed="64"/>
      </top>
      <bottom/>
      <diagonal/>
    </border>
    <border>
      <left style="medium">
        <color indexed="8"/>
      </left>
      <right/>
      <top/>
      <bottom/>
      <diagonal/>
    </border>
    <border>
      <left/>
      <right style="medium">
        <color indexed="8"/>
      </right>
      <top/>
      <bottom/>
      <diagonal/>
    </border>
    <border>
      <left style="medium">
        <color indexed="8"/>
      </left>
      <right/>
      <top/>
      <bottom style="medium">
        <color indexed="8"/>
      </bottom>
      <diagonal/>
    </border>
    <border>
      <left/>
      <right style="medium">
        <color indexed="8"/>
      </right>
      <top/>
      <bottom style="medium">
        <color indexed="8"/>
      </bottom>
      <diagonal/>
    </border>
  </borders>
  <cellStyleXfs count="8455">
    <xf numFmtId="0" fontId="0" fillId="0" borderId="0"/>
    <xf numFmtId="164" fontId="1" fillId="0" borderId="0" applyFont="0" applyFill="0" applyBorder="0" applyAlignment="0" applyProtection="0"/>
    <xf numFmtId="179" fontId="12"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49" fontId="31" fillId="0" borderId="0" applyFill="0" applyAlignment="0"/>
    <xf numFmtId="49" fontId="13" fillId="0" borderId="0" applyFill="0" applyAlignment="0"/>
    <xf numFmtId="49" fontId="14" fillId="0" borderId="0" applyFill="0" applyAlignment="0"/>
    <xf numFmtId="49" fontId="15" fillId="33" borderId="0" applyFill="0" applyBorder="0">
      <alignment horizontal="left"/>
    </xf>
    <xf numFmtId="0" fontId="3" fillId="0" borderId="0" applyNumberFormat="0" applyFill="0" applyBorder="0" applyAlignment="0" applyProtection="0"/>
    <xf numFmtId="0" fontId="4" fillId="2" borderId="0" applyNumberFormat="0" applyBorder="0" applyAlignment="0" applyProtection="0"/>
    <xf numFmtId="0" fontId="5" fillId="3" borderId="0" applyNumberFormat="0" applyBorder="0" applyAlignment="0" applyProtection="0"/>
    <xf numFmtId="0" fontId="6" fillId="4" borderId="0" applyNumberFormat="0" applyBorder="0" applyAlignment="0" applyProtection="0"/>
    <xf numFmtId="0" fontId="35" fillId="0" borderId="10" applyNumberFormat="0" applyAlignment="0">
      <protection locked="0"/>
    </xf>
    <xf numFmtId="0" fontId="1" fillId="0" borderId="10" applyNumberFormat="0" applyAlignment="0"/>
    <xf numFmtId="0" fontId="7" fillId="5" borderId="1" applyNumberFormat="0" applyAlignment="0" applyProtection="0"/>
    <xf numFmtId="0" fontId="8" fillId="0" borderId="2" applyNumberFormat="0" applyFill="0" applyAlignment="0" applyProtection="0"/>
    <xf numFmtId="0" fontId="9" fillId="6" borderId="3" applyNumberFormat="0" applyAlignment="0" applyProtection="0"/>
    <xf numFmtId="0" fontId="10" fillId="0" borderId="0" applyNumberFormat="0" applyFill="0" applyBorder="0" applyAlignment="0" applyProtection="0"/>
    <xf numFmtId="0" fontId="1" fillId="7" borderId="4" applyNumberFormat="0" applyFont="0" applyAlignment="0" applyProtection="0"/>
    <xf numFmtId="49" fontId="21" fillId="0" borderId="0" applyFill="0" applyProtection="0">
      <alignment horizontal="left" indent="1"/>
    </xf>
    <xf numFmtId="0" fontId="2" fillId="0" borderId="5" applyNumberFormat="0" applyFill="0" applyAlignment="0" applyProtection="0"/>
    <xf numFmtId="0" fontId="1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1" fillId="31" borderId="0" applyNumberFormat="0" applyBorder="0" applyAlignment="0" applyProtection="0"/>
    <xf numFmtId="176" fontId="12" fillId="32" borderId="0" applyFont="0" applyBorder="0"/>
    <xf numFmtId="175" fontId="19" fillId="0" borderId="0" applyFont="0" applyFill="0" applyBorder="0" applyAlignment="0" applyProtection="0">
      <protection locked="0"/>
    </xf>
    <xf numFmtId="174" fontId="12" fillId="0" borderId="0" applyFont="0" applyFill="0" applyBorder="0" applyAlignment="0" applyProtection="0">
      <alignment horizontal="center" vertical="top" wrapText="1"/>
    </xf>
    <xf numFmtId="173" fontId="32" fillId="0" borderId="10" applyNumberFormat="0" applyAlignment="0"/>
    <xf numFmtId="0" fontId="17" fillId="0" borderId="10" applyNumberFormat="0">
      <alignment horizontal="centerContinuous" wrapText="1"/>
    </xf>
    <xf numFmtId="172" fontId="19" fillId="0" borderId="0" applyFont="0" applyFill="0" applyBorder="0" applyAlignment="0" applyProtection="0">
      <alignment wrapText="1"/>
    </xf>
    <xf numFmtId="171" fontId="19" fillId="0" borderId="0" applyFont="0" applyFill="0" applyBorder="0" applyAlignment="0" applyProtection="0"/>
    <xf numFmtId="170" fontId="19" fillId="0" borderId="0" applyFont="0" applyFill="0" applyBorder="0" applyAlignment="0" applyProtection="0">
      <protection locked="0"/>
    </xf>
    <xf numFmtId="169" fontId="19" fillId="0" borderId="0" applyFont="0" applyFill="0" applyBorder="0" applyAlignment="0" applyProtection="0">
      <protection locked="0"/>
    </xf>
    <xf numFmtId="0" fontId="34" fillId="0" borderId="0" applyNumberFormat="0" applyFill="0" applyBorder="0" applyAlignment="0" applyProtection="0">
      <alignment vertical="top"/>
      <protection locked="0"/>
    </xf>
    <xf numFmtId="9" fontId="1" fillId="0" borderId="0" applyFont="0" applyFill="0" applyBorder="0" applyAlignment="0" applyProtection="0"/>
    <xf numFmtId="177" fontId="1" fillId="0" borderId="0" applyFont="0" applyFill="0" applyBorder="0" applyAlignment="0" applyProtection="0"/>
    <xf numFmtId="9" fontId="1" fillId="0" borderId="0" applyFont="0" applyFill="0" applyBorder="0" applyAlignment="0" applyProtection="0"/>
    <xf numFmtId="0" fontId="12" fillId="35" borderId="10" applyNumberFormat="0" applyAlignment="0" applyProtection="0"/>
    <xf numFmtId="181" fontId="1" fillId="0" borderId="0" applyFont="0" applyFill="0" applyBorder="0" applyAlignment="0" applyProtection="0"/>
    <xf numFmtId="178" fontId="19" fillId="0" borderId="0" applyFont="0" applyFill="0" applyBorder="0" applyAlignment="0" applyProtection="0">
      <alignment horizontal="left"/>
      <protection locked="0"/>
    </xf>
    <xf numFmtId="182" fontId="1" fillId="32" borderId="0" applyFont="0" applyBorder="0"/>
    <xf numFmtId="168" fontId="20" fillId="0" borderId="0" applyFont="0" applyFill="0" applyBorder="0" applyAlignment="0" applyProtection="0">
      <alignment horizontal="left"/>
      <protection locked="0"/>
    </xf>
    <xf numFmtId="169" fontId="1" fillId="34" borderId="11" applyNumberFormat="0" applyFont="0" applyFill="0" applyAlignment="0" applyProtection="0"/>
    <xf numFmtId="49" fontId="21" fillId="0" borderId="0" applyFill="0" applyProtection="0">
      <alignment horizontal="left" indent="1"/>
    </xf>
    <xf numFmtId="0" fontId="1" fillId="3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29"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7" borderId="4" applyNumberFormat="0" applyFont="0" applyAlignment="0" applyProtection="0"/>
    <xf numFmtId="0" fontId="1" fillId="22"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9"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25"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3" borderId="0" applyNumberFormat="0" applyBorder="0" applyAlignment="0" applyProtection="0"/>
    <xf numFmtId="0" fontId="1" fillId="22"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18" borderId="0" applyNumberFormat="0" applyBorder="0" applyAlignment="0" applyProtection="0"/>
    <xf numFmtId="0" fontId="1" fillId="7" borderId="4" applyNumberFormat="0" applyFont="0" applyAlignment="0" applyProtection="0"/>
    <xf numFmtId="0" fontId="1" fillId="21"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7"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25" borderId="0" applyNumberFormat="0" applyBorder="0" applyAlignment="0" applyProtection="0"/>
    <xf numFmtId="0" fontId="1" fillId="9"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1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25"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3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13"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7"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13" borderId="0" applyNumberFormat="0" applyBorder="0" applyAlignment="0" applyProtection="0"/>
    <xf numFmtId="0" fontId="1" fillId="22" borderId="0" applyNumberFormat="0" applyBorder="0" applyAlignment="0" applyProtection="0"/>
    <xf numFmtId="0" fontId="1" fillId="7" borderId="4" applyNumberFormat="0" applyFont="0" applyAlignment="0" applyProtection="0"/>
    <xf numFmtId="0" fontId="1" fillId="29"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9"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21"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22" borderId="0" applyNumberFormat="0" applyBorder="0" applyAlignment="0" applyProtection="0"/>
    <xf numFmtId="166" fontId="1" fillId="0" borderId="0" applyFont="0" applyFill="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25"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5"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21"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17"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13"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1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17"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166" fontId="1" fillId="0" borderId="0" applyFont="0" applyFill="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18"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18" borderId="0" applyNumberFormat="0" applyBorder="0" applyAlignment="0" applyProtection="0"/>
    <xf numFmtId="0" fontId="1" fillId="17"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22"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25"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25"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13"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22" borderId="0" applyNumberFormat="0" applyBorder="0" applyAlignment="0" applyProtection="0"/>
    <xf numFmtId="0" fontId="1" fillId="7" borderId="4" applyNumberFormat="0" applyFont="0" applyAlignment="0" applyProtection="0"/>
    <xf numFmtId="0" fontId="1" fillId="21"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7" borderId="4" applyNumberFormat="0" applyFont="0" applyAlignment="0" applyProtection="0"/>
    <xf numFmtId="0" fontId="1" fillId="29" borderId="0" applyNumberFormat="0" applyBorder="0" applyAlignment="0" applyProtection="0"/>
    <xf numFmtId="0" fontId="1" fillId="7" borderId="4" applyNumberFormat="0" applyFont="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9" borderId="0" applyNumberFormat="0" applyBorder="0" applyAlignment="0" applyProtection="0"/>
    <xf numFmtId="166" fontId="1" fillId="0" borderId="0" applyFont="0" applyFill="0" applyBorder="0" applyAlignment="0" applyProtection="0"/>
    <xf numFmtId="0" fontId="1" fillId="10"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2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166" fontId="1" fillId="0" borderId="0" applyFont="0" applyFill="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1"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17" borderId="0" applyNumberFormat="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18" borderId="0" applyNumberFormat="0" applyBorder="0" applyAlignment="0" applyProtection="0"/>
    <xf numFmtId="0" fontId="1" fillId="25" borderId="0" applyNumberFormat="0" applyBorder="0" applyAlignment="0" applyProtection="0"/>
    <xf numFmtId="166" fontId="1" fillId="0" borderId="0" applyFont="0" applyFill="0" applyBorder="0" applyAlignment="0" applyProtection="0"/>
    <xf numFmtId="0" fontId="1" fillId="10" borderId="0" applyNumberFormat="0" applyBorder="0" applyAlignment="0" applyProtection="0"/>
    <xf numFmtId="0" fontId="1" fillId="25" borderId="0" applyNumberFormat="0" applyBorder="0" applyAlignment="0" applyProtection="0"/>
    <xf numFmtId="166" fontId="1" fillId="0" borderId="0" applyFont="0" applyFill="0" applyBorder="0" applyAlignment="0" applyProtection="0"/>
    <xf numFmtId="0" fontId="1" fillId="29" borderId="0" applyNumberFormat="0" applyBorder="0" applyAlignment="0" applyProtection="0"/>
    <xf numFmtId="0" fontId="1" fillId="30"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25" borderId="0" applyNumberFormat="0" applyBorder="0" applyAlignment="0" applyProtection="0"/>
    <xf numFmtId="166" fontId="1" fillId="0" borderId="0" applyFont="0" applyFill="0" applyBorder="0" applyAlignment="0" applyProtection="0"/>
    <xf numFmtId="0" fontId="1" fillId="9" borderId="0" applyNumberFormat="0" applyBorder="0" applyAlignment="0" applyProtection="0"/>
    <xf numFmtId="166" fontId="1" fillId="0" borderId="0" applyFont="0" applyFill="0" applyBorder="0" applyAlignment="0" applyProtection="0"/>
    <xf numFmtId="0" fontId="1" fillId="14"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30" borderId="0" applyNumberFormat="0" applyBorder="0" applyAlignment="0" applyProtection="0"/>
    <xf numFmtId="0" fontId="1" fillId="21"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21"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0" fontId="1" fillId="17"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3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25"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9"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22"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9"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13"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18"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26" borderId="0" applyNumberFormat="0" applyBorder="0" applyAlignment="0" applyProtection="0"/>
    <xf numFmtId="0" fontId="1" fillId="25"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30" borderId="0" applyNumberFormat="0" applyBorder="0" applyAlignment="0" applyProtection="0"/>
    <xf numFmtId="166" fontId="1" fillId="0" borderId="0" applyFont="0" applyFill="0" applyBorder="0" applyAlignment="0" applyProtection="0"/>
    <xf numFmtId="0" fontId="1" fillId="17"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25"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25"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29"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7" borderId="4" applyNumberFormat="0" applyFont="0" applyAlignment="0" applyProtection="0"/>
    <xf numFmtId="0" fontId="1" fillId="22"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9"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25"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3" borderId="0" applyNumberFormat="0" applyBorder="0" applyAlignment="0" applyProtection="0"/>
    <xf numFmtId="0" fontId="1" fillId="22"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18" borderId="0" applyNumberFormat="0" applyBorder="0" applyAlignment="0" applyProtection="0"/>
    <xf numFmtId="0" fontId="1" fillId="7" borderId="4" applyNumberFormat="0" applyFont="0" applyAlignment="0" applyProtection="0"/>
    <xf numFmtId="0" fontId="1" fillId="21"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7"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25" borderId="0" applyNumberFormat="0" applyBorder="0" applyAlignment="0" applyProtection="0"/>
    <xf numFmtId="0" fontId="1" fillId="9"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1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25"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3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13"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7"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13" borderId="0" applyNumberFormat="0" applyBorder="0" applyAlignment="0" applyProtection="0"/>
    <xf numFmtId="0" fontId="1" fillId="22" borderId="0" applyNumberFormat="0" applyBorder="0" applyAlignment="0" applyProtection="0"/>
    <xf numFmtId="0" fontId="1" fillId="7" borderId="4" applyNumberFormat="0" applyFont="0" applyAlignment="0" applyProtection="0"/>
    <xf numFmtId="0" fontId="1" fillId="29"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9"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21"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22" borderId="0" applyNumberFormat="0" applyBorder="0" applyAlignment="0" applyProtection="0"/>
    <xf numFmtId="166" fontId="1" fillId="0" borderId="0" applyFont="0" applyFill="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25"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5"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21"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17"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13"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1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17"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166" fontId="1" fillId="0" borderId="0" applyFont="0" applyFill="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18"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18" borderId="0" applyNumberFormat="0" applyBorder="0" applyAlignment="0" applyProtection="0"/>
    <xf numFmtId="0" fontId="1" fillId="17"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22"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25"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25"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13"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22" borderId="0" applyNumberFormat="0" applyBorder="0" applyAlignment="0" applyProtection="0"/>
    <xf numFmtId="0" fontId="1" fillId="7" borderId="4" applyNumberFormat="0" applyFont="0" applyAlignment="0" applyProtection="0"/>
    <xf numFmtId="0" fontId="1" fillId="21"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7" borderId="4" applyNumberFormat="0" applyFont="0" applyAlignment="0" applyProtection="0"/>
    <xf numFmtId="0" fontId="1" fillId="29" borderId="0" applyNumberFormat="0" applyBorder="0" applyAlignment="0" applyProtection="0"/>
    <xf numFmtId="0" fontId="1" fillId="7" borderId="4" applyNumberFormat="0" applyFont="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9" borderId="0" applyNumberFormat="0" applyBorder="0" applyAlignment="0" applyProtection="0"/>
    <xf numFmtId="166" fontId="1" fillId="0" borderId="0" applyFont="0" applyFill="0" applyBorder="0" applyAlignment="0" applyProtection="0"/>
    <xf numFmtId="0" fontId="1" fillId="10"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2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166" fontId="1" fillId="0" borderId="0" applyFont="0" applyFill="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1"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17" borderId="0" applyNumberFormat="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18" borderId="0" applyNumberFormat="0" applyBorder="0" applyAlignment="0" applyProtection="0"/>
    <xf numFmtId="0" fontId="1" fillId="25" borderId="0" applyNumberFormat="0" applyBorder="0" applyAlignment="0" applyProtection="0"/>
    <xf numFmtId="166" fontId="1" fillId="0" borderId="0" applyFont="0" applyFill="0" applyBorder="0" applyAlignment="0" applyProtection="0"/>
    <xf numFmtId="0" fontId="1" fillId="10" borderId="0" applyNumberFormat="0" applyBorder="0" applyAlignment="0" applyProtection="0"/>
    <xf numFmtId="0" fontId="1" fillId="25" borderId="0" applyNumberFormat="0" applyBorder="0" applyAlignment="0" applyProtection="0"/>
    <xf numFmtId="166" fontId="1" fillId="0" borderId="0" applyFont="0" applyFill="0" applyBorder="0" applyAlignment="0" applyProtection="0"/>
    <xf numFmtId="0" fontId="1" fillId="29" borderId="0" applyNumberFormat="0" applyBorder="0" applyAlignment="0" applyProtection="0"/>
    <xf numFmtId="0" fontId="1" fillId="30"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25" borderId="0" applyNumberFormat="0" applyBorder="0" applyAlignment="0" applyProtection="0"/>
    <xf numFmtId="166" fontId="1" fillId="0" borderId="0" applyFont="0" applyFill="0" applyBorder="0" applyAlignment="0" applyProtection="0"/>
    <xf numFmtId="0" fontId="1" fillId="9" borderId="0" applyNumberFormat="0" applyBorder="0" applyAlignment="0" applyProtection="0"/>
    <xf numFmtId="166" fontId="1" fillId="0" borderId="0" applyFont="0" applyFill="0" applyBorder="0" applyAlignment="0" applyProtection="0"/>
    <xf numFmtId="0" fontId="1" fillId="14"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30" borderId="0" applyNumberFormat="0" applyBorder="0" applyAlignment="0" applyProtection="0"/>
    <xf numFmtId="0" fontId="1" fillId="21"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21"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0" fontId="1" fillId="17"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3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25"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9"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22"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9"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13"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18"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26" borderId="0" applyNumberFormat="0" applyBorder="0" applyAlignment="0" applyProtection="0"/>
    <xf numFmtId="0" fontId="1" fillId="25"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30" borderId="0" applyNumberFormat="0" applyBorder="0" applyAlignment="0" applyProtection="0"/>
    <xf numFmtId="166" fontId="1" fillId="0" borderId="0" applyFont="0" applyFill="0" applyBorder="0" applyAlignment="0" applyProtection="0"/>
    <xf numFmtId="0" fontId="1" fillId="17"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25"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25"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29"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7" borderId="4" applyNumberFormat="0" applyFont="0" applyAlignment="0" applyProtection="0"/>
    <xf numFmtId="0" fontId="1" fillId="22"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9"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25"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3" borderId="0" applyNumberFormat="0" applyBorder="0" applyAlignment="0" applyProtection="0"/>
    <xf numFmtId="0" fontId="1" fillId="22"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18" borderId="0" applyNumberFormat="0" applyBorder="0" applyAlignment="0" applyProtection="0"/>
    <xf numFmtId="0" fontId="1" fillId="7" borderId="4" applyNumberFormat="0" applyFont="0" applyAlignment="0" applyProtection="0"/>
    <xf numFmtId="0" fontId="1" fillId="21"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7"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25" borderId="0" applyNumberFormat="0" applyBorder="0" applyAlignment="0" applyProtection="0"/>
    <xf numFmtId="0" fontId="1" fillId="9"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1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25"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3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13"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7"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13" borderId="0" applyNumberFormat="0" applyBorder="0" applyAlignment="0" applyProtection="0"/>
    <xf numFmtId="0" fontId="1" fillId="22" borderId="0" applyNumberFormat="0" applyBorder="0" applyAlignment="0" applyProtection="0"/>
    <xf numFmtId="0" fontId="1" fillId="7" borderId="4" applyNumberFormat="0" applyFont="0" applyAlignment="0" applyProtection="0"/>
    <xf numFmtId="0" fontId="1" fillId="29"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9"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21"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22" borderId="0" applyNumberFormat="0" applyBorder="0" applyAlignment="0" applyProtection="0"/>
    <xf numFmtId="166" fontId="1" fillId="0" borderId="0" applyFont="0" applyFill="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25"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5"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21"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17"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13"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1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17"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166" fontId="1" fillId="0" borderId="0" applyFont="0" applyFill="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18"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18" borderId="0" applyNumberFormat="0" applyBorder="0" applyAlignment="0" applyProtection="0"/>
    <xf numFmtId="0" fontId="1" fillId="17"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22"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25" borderId="0" applyNumberFormat="0" applyBorder="0" applyAlignment="0" applyProtection="0"/>
    <xf numFmtId="0" fontId="1" fillId="7" borderId="4" applyNumberFormat="0" applyFont="0" applyAlignment="0" applyProtection="0"/>
    <xf numFmtId="0" fontId="1" fillId="26" borderId="0" applyNumberFormat="0" applyBorder="0" applyAlignment="0" applyProtection="0"/>
    <xf numFmtId="0" fontId="1" fillId="25"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13"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22" borderId="0" applyNumberFormat="0" applyBorder="0" applyAlignment="0" applyProtection="0"/>
    <xf numFmtId="0" fontId="1" fillId="7" borderId="4" applyNumberFormat="0" applyFont="0" applyAlignment="0" applyProtection="0"/>
    <xf numFmtId="0" fontId="1" fillId="21"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7" borderId="4" applyNumberFormat="0" applyFont="0" applyAlignment="0" applyProtection="0"/>
    <xf numFmtId="0" fontId="1" fillId="29" borderId="0" applyNumberFormat="0" applyBorder="0" applyAlignment="0" applyProtection="0"/>
    <xf numFmtId="0" fontId="1" fillId="7" borderId="4" applyNumberFormat="0" applyFont="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9" borderId="0" applyNumberFormat="0" applyBorder="0" applyAlignment="0" applyProtection="0"/>
    <xf numFmtId="166" fontId="1" fillId="0" borderId="0" applyFont="0" applyFill="0" applyBorder="0" applyAlignment="0" applyProtection="0"/>
    <xf numFmtId="0" fontId="1" fillId="10"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2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166" fontId="1" fillId="0" borderId="0" applyFont="0" applyFill="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1"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17" borderId="0" applyNumberFormat="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18" borderId="0" applyNumberFormat="0" applyBorder="0" applyAlignment="0" applyProtection="0"/>
    <xf numFmtId="0" fontId="1" fillId="25" borderId="0" applyNumberFormat="0" applyBorder="0" applyAlignment="0" applyProtection="0"/>
    <xf numFmtId="166" fontId="1" fillId="0" borderId="0" applyFont="0" applyFill="0" applyBorder="0" applyAlignment="0" applyProtection="0"/>
    <xf numFmtId="0" fontId="1" fillId="10" borderId="0" applyNumberFormat="0" applyBorder="0" applyAlignment="0" applyProtection="0"/>
    <xf numFmtId="0" fontId="1" fillId="25" borderId="0" applyNumberFormat="0" applyBorder="0" applyAlignment="0" applyProtection="0"/>
    <xf numFmtId="166" fontId="1" fillId="0" borderId="0" applyFont="0" applyFill="0" applyBorder="0" applyAlignment="0" applyProtection="0"/>
    <xf numFmtId="0" fontId="1" fillId="29" borderId="0" applyNumberFormat="0" applyBorder="0" applyAlignment="0" applyProtection="0"/>
    <xf numFmtId="0" fontId="1" fillId="30"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25" borderId="0" applyNumberFormat="0" applyBorder="0" applyAlignment="0" applyProtection="0"/>
    <xf numFmtId="166" fontId="1" fillId="0" borderId="0" applyFont="0" applyFill="0" applyBorder="0" applyAlignment="0" applyProtection="0"/>
    <xf numFmtId="0" fontId="1" fillId="9" borderId="0" applyNumberFormat="0" applyBorder="0" applyAlignment="0" applyProtection="0"/>
    <xf numFmtId="166" fontId="1" fillId="0" borderId="0" applyFont="0" applyFill="0" applyBorder="0" applyAlignment="0" applyProtection="0"/>
    <xf numFmtId="0" fontId="1" fillId="14"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30" borderId="0" applyNumberFormat="0" applyBorder="0" applyAlignment="0" applyProtection="0"/>
    <xf numFmtId="0" fontId="1" fillId="21"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21"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0" fontId="1" fillId="17"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3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25"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9"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22" borderId="0" applyNumberFormat="0" applyBorder="0" applyAlignment="0" applyProtection="0"/>
    <xf numFmtId="0" fontId="1" fillId="7" borderId="4" applyNumberFormat="0" applyFont="0" applyAlignment="0" applyProtection="0"/>
    <xf numFmtId="0" fontId="1" fillId="10" borderId="0" applyNumberFormat="0" applyBorder="0" applyAlignment="0" applyProtection="0"/>
    <xf numFmtId="0" fontId="1" fillId="9"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13"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29" borderId="0" applyNumberFormat="0" applyBorder="0" applyAlignment="0" applyProtection="0"/>
    <xf numFmtId="0" fontId="1" fillId="7" borderId="4" applyNumberFormat="0" applyFont="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7" borderId="4" applyNumberFormat="0" applyFont="0" applyAlignment="0" applyProtection="0"/>
    <xf numFmtId="0" fontId="1" fillId="1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18"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26" borderId="0" applyNumberFormat="0" applyBorder="0" applyAlignment="0" applyProtection="0"/>
    <xf numFmtId="0" fontId="1" fillId="25"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30" borderId="0" applyNumberFormat="0" applyBorder="0" applyAlignment="0" applyProtection="0"/>
    <xf numFmtId="166" fontId="1" fillId="0" borderId="0" applyFont="0" applyFill="0" applyBorder="0" applyAlignment="0" applyProtection="0"/>
    <xf numFmtId="0" fontId="1" fillId="17"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25"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166" fontId="1" fillId="0" borderId="0" applyFont="0" applyFill="0" applyBorder="0" applyAlignment="0" applyProtection="0"/>
    <xf numFmtId="0" fontId="1" fillId="25"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7" fontId="1" fillId="0" borderId="0" applyFont="0" applyFill="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167"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7" borderId="4" applyNumberFormat="0" applyFont="0" applyAlignment="0" applyProtection="0"/>
    <xf numFmtId="0" fontId="1" fillId="17"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9" borderId="0" applyNumberFormat="0" applyBorder="0" applyAlignment="0" applyProtection="0"/>
    <xf numFmtId="0" fontId="1" fillId="7" borderId="4" applyNumberFormat="0" applyFont="0" applyAlignment="0" applyProtection="0"/>
    <xf numFmtId="0" fontId="1" fillId="7" borderId="4" applyNumberFormat="0" applyFont="0" applyAlignment="0" applyProtection="0"/>
    <xf numFmtId="0" fontId="1" fillId="29" borderId="0" applyNumberFormat="0" applyBorder="0" applyAlignment="0" applyProtection="0"/>
    <xf numFmtId="0" fontId="1" fillId="1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9"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7" borderId="4" applyNumberFormat="0" applyFont="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5" fontId="1" fillId="34" borderId="15" applyNumberFormat="0" applyFont="0" applyFill="0" applyAlignment="0" applyProtection="0"/>
    <xf numFmtId="0" fontId="33" fillId="0" borderId="0" applyNumberFormat="0" applyFill="0" applyBorder="0" applyAlignment="0" applyProtection="0"/>
    <xf numFmtId="49" fontId="36" fillId="0" borderId="0" applyFill="0" applyAlignment="0"/>
    <xf numFmtId="0" fontId="17" fillId="38" borderId="6" applyNumberFormat="0" applyFill="0">
      <alignment horizontal="centerContinuous" wrapText="1"/>
    </xf>
    <xf numFmtId="168" fontId="19" fillId="0" borderId="0" applyFont="0" applyFill="0" applyBorder="0" applyAlignment="0" applyProtection="0">
      <alignment horizontal="left"/>
      <protection locked="0"/>
    </xf>
    <xf numFmtId="179" fontId="19" fillId="0" borderId="0" applyFont="0" applyFill="0" applyBorder="0" applyAlignment="0" applyProtection="0"/>
    <xf numFmtId="0" fontId="1" fillId="34" borderId="6" applyNumberFormat="0" applyFill="0" applyAlignment="0"/>
    <xf numFmtId="0" fontId="16" fillId="39" borderId="6" applyNumberFormat="0" applyFill="0" applyAlignment="0">
      <protection locked="0"/>
    </xf>
    <xf numFmtId="173" fontId="18" fillId="39" borderId="6" applyNumberFormat="0" applyFill="0" applyAlignment="0"/>
    <xf numFmtId="169" fontId="1" fillId="34" borderId="11" applyNumberFormat="0" applyFont="0" applyFill="0" applyAlignment="0" applyProtection="0"/>
    <xf numFmtId="0" fontId="41" fillId="0" borderId="0" applyNumberFormat="0" applyFill="0" applyBorder="0" applyAlignment="0" applyProtection="0"/>
    <xf numFmtId="0" fontId="43" fillId="0" borderId="0" applyNumberFormat="0" applyFill="0" applyBorder="0" applyAlignment="0" applyProtection="0"/>
    <xf numFmtId="49" fontId="36" fillId="0" borderId="0" applyFill="0" applyAlignment="0"/>
  </cellStyleXfs>
  <cellXfs count="421">
    <xf numFmtId="0" fontId="0" fillId="0" borderId="0" xfId="0"/>
    <xf numFmtId="0" fontId="0" fillId="32" borderId="0" xfId="0" applyFill="1"/>
    <xf numFmtId="0" fontId="17" fillId="0" borderId="8" xfId="50" applyBorder="1">
      <alignment horizontal="centerContinuous" wrapText="1"/>
    </xf>
    <xf numFmtId="0" fontId="0" fillId="0" borderId="13" xfId="0" applyBorder="1"/>
    <xf numFmtId="0" fontId="0" fillId="0" borderId="12" xfId="0" applyBorder="1"/>
    <xf numFmtId="0" fontId="0" fillId="0" borderId="14" xfId="0" applyBorder="1"/>
    <xf numFmtId="49" fontId="31" fillId="0" borderId="14" xfId="5" applyFill="1" applyBorder="1" applyAlignment="1">
      <alignment horizontal="centerContinuous"/>
    </xf>
    <xf numFmtId="0" fontId="0" fillId="0" borderId="16" xfId="0" applyBorder="1"/>
    <xf numFmtId="0" fontId="0" fillId="0" borderId="7" xfId="0" applyBorder="1"/>
    <xf numFmtId="0" fontId="17" fillId="32" borderId="8" xfId="50" applyFill="1" applyBorder="1">
      <alignment horizontal="centerContinuous" wrapText="1"/>
    </xf>
    <xf numFmtId="0" fontId="0" fillId="32" borderId="9" xfId="0" applyFill="1" applyBorder="1"/>
    <xf numFmtId="0" fontId="17" fillId="32" borderId="0" xfId="50" applyFill="1" applyBorder="1">
      <alignment horizontal="centerContinuous" wrapText="1"/>
    </xf>
    <xf numFmtId="0" fontId="1" fillId="0" borderId="9" xfId="14" applyBorder="1" applyAlignment="1">
      <alignment horizontal="center"/>
    </xf>
    <xf numFmtId="0" fontId="1" fillId="32" borderId="18" xfId="14" applyFill="1" applyBorder="1" applyAlignment="1">
      <alignment horizontal="center"/>
    </xf>
    <xf numFmtId="0" fontId="1" fillId="32" borderId="18" xfId="14" applyNumberFormat="1" applyFill="1" applyBorder="1" applyAlignment="1">
      <alignment horizontal="left" wrapText="1" indent="2"/>
    </xf>
    <xf numFmtId="0" fontId="0" fillId="32" borderId="18" xfId="14" applyNumberFormat="1" applyFont="1" applyFill="1" applyBorder="1" applyAlignment="1">
      <alignment horizontal="left" wrapText="1" indent="2"/>
    </xf>
    <xf numFmtId="0" fontId="0" fillId="40" borderId="0" xfId="0" applyFill="1"/>
    <xf numFmtId="0" fontId="17" fillId="0" borderId="9" xfId="50" applyBorder="1">
      <alignment horizontal="centerContinuous" wrapText="1"/>
    </xf>
    <xf numFmtId="0" fontId="17" fillId="0" borderId="0" xfId="50" applyBorder="1">
      <alignment horizontal="centerContinuous" wrapText="1"/>
    </xf>
    <xf numFmtId="0" fontId="17" fillId="41" borderId="0" xfId="50" applyFill="1" applyBorder="1">
      <alignment horizontal="centerContinuous" wrapText="1"/>
    </xf>
    <xf numFmtId="0" fontId="0" fillId="42" borderId="0" xfId="0" applyFill="1"/>
    <xf numFmtId="0" fontId="17" fillId="42" borderId="0" xfId="50" applyFill="1" applyBorder="1">
      <alignment horizontal="centerContinuous" wrapText="1"/>
    </xf>
    <xf numFmtId="179" fontId="18" fillId="32" borderId="10" xfId="8447" applyFont="1" applyFill="1" applyBorder="1" applyProtection="1">
      <protection locked="0"/>
    </xf>
    <xf numFmtId="0" fontId="17" fillId="40" borderId="0" xfId="50" applyFill="1" applyBorder="1">
      <alignment horizontal="centerContinuous" wrapText="1"/>
    </xf>
    <xf numFmtId="0" fontId="38" fillId="41" borderId="0" xfId="50" applyFont="1" applyFill="1" applyBorder="1" applyAlignment="1">
      <alignment horizontal="left" wrapText="1"/>
    </xf>
    <xf numFmtId="0" fontId="17" fillId="0" borderId="8" xfId="50" applyBorder="1" applyAlignment="1">
      <alignment horizontal="center" wrapText="1"/>
    </xf>
    <xf numFmtId="0" fontId="1" fillId="32" borderId="0" xfId="0" applyFont="1" applyFill="1"/>
    <xf numFmtId="170" fontId="12" fillId="32" borderId="10" xfId="8447" applyNumberFormat="1" applyFont="1" applyFill="1" applyBorder="1"/>
    <xf numFmtId="49" fontId="15" fillId="32" borderId="19" xfId="8" applyFill="1" applyBorder="1">
      <alignment horizontal="left"/>
    </xf>
    <xf numFmtId="0" fontId="1" fillId="32" borderId="20" xfId="14" applyFill="1" applyBorder="1" applyAlignment="1">
      <alignment horizontal="left" wrapText="1"/>
    </xf>
    <xf numFmtId="49" fontId="15" fillId="32" borderId="10" xfId="6" applyFont="1" applyFill="1" applyBorder="1" applyAlignment="1">
      <alignment horizontal="left" wrapText="1"/>
    </xf>
    <xf numFmtId="0" fontId="23" fillId="0" borderId="9" xfId="50" applyNumberFormat="1" applyFont="1" applyBorder="1" applyAlignment="1">
      <alignment horizontal="left" wrapText="1" indent="2"/>
    </xf>
    <xf numFmtId="49" fontId="15" fillId="42" borderId="0" xfId="8" applyFill="1" applyBorder="1" applyAlignment="1">
      <alignment horizontal="right"/>
    </xf>
    <xf numFmtId="179" fontId="1" fillId="32" borderId="9" xfId="14" applyNumberFormat="1" applyFill="1" applyBorder="1"/>
    <xf numFmtId="0" fontId="0" fillId="0" borderId="18" xfId="14" applyFont="1" applyBorder="1" applyAlignment="1">
      <alignment horizontal="left" wrapText="1" indent="2"/>
    </xf>
    <xf numFmtId="0" fontId="31" fillId="0" borderId="14" xfId="8452" applyFont="1" applyFill="1" applyBorder="1" applyAlignment="1">
      <alignment horizontal="centerContinuous"/>
    </xf>
    <xf numFmtId="49" fontId="17" fillId="0" borderId="0" xfId="50" applyNumberFormat="1" applyBorder="1" applyAlignment="1">
      <alignment horizontal="center" wrapText="1"/>
    </xf>
    <xf numFmtId="49" fontId="0" fillId="0" borderId="0" xfId="0" applyNumberFormat="1" applyAlignment="1">
      <alignment horizontal="center"/>
    </xf>
    <xf numFmtId="175" fontId="18" fillId="0" borderId="0" xfId="14" applyNumberFormat="1" applyFont="1" applyBorder="1"/>
    <xf numFmtId="179" fontId="18" fillId="0" borderId="0" xfId="14" applyNumberFormat="1" applyFont="1" applyBorder="1"/>
    <xf numFmtId="0" fontId="28" fillId="41" borderId="0" xfId="50" applyFont="1" applyFill="1" applyBorder="1">
      <alignment horizontal="centerContinuous" wrapText="1"/>
    </xf>
    <xf numFmtId="0" fontId="0" fillId="0" borderId="9" xfId="0" applyBorder="1"/>
    <xf numFmtId="49" fontId="31" fillId="0" borderId="8" xfId="5" applyBorder="1" applyAlignment="1">
      <alignment vertical="center"/>
    </xf>
    <xf numFmtId="0" fontId="0" fillId="0" borderId="8" xfId="0" applyBorder="1"/>
    <xf numFmtId="0" fontId="0" fillId="0" borderId="20" xfId="14" applyFont="1" applyBorder="1" applyAlignment="1">
      <alignment horizontal="left" wrapText="1" indent="2"/>
    </xf>
    <xf numFmtId="0" fontId="2" fillId="0" borderId="9" xfId="0" applyFont="1" applyBorder="1"/>
    <xf numFmtId="179" fontId="24" fillId="0" borderId="0" xfId="2" applyFont="1" applyBorder="1" applyAlignment="1" applyProtection="1"/>
    <xf numFmtId="49" fontId="15" fillId="0" borderId="0" xfId="8" applyFill="1" applyBorder="1" applyAlignment="1">
      <alignment horizontal="right"/>
    </xf>
    <xf numFmtId="0" fontId="0" fillId="32" borderId="10" xfId="0" applyFill="1" applyBorder="1"/>
    <xf numFmtId="0" fontId="0" fillId="32" borderId="8" xfId="0" applyFill="1" applyBorder="1"/>
    <xf numFmtId="0" fontId="0" fillId="32" borderId="21" xfId="0" applyFill="1" applyBorder="1"/>
    <xf numFmtId="0" fontId="0" fillId="32" borderId="9" xfId="0" applyFill="1" applyBorder="1" applyAlignment="1">
      <alignment horizontal="left" indent="1"/>
    </xf>
    <xf numFmtId="49" fontId="12" fillId="0" borderId="8" xfId="6" applyFont="1" applyFill="1" applyBorder="1" applyAlignment="1">
      <alignment horizontal="center"/>
    </xf>
    <xf numFmtId="49" fontId="17" fillId="0" borderId="8" xfId="50" applyNumberFormat="1" applyBorder="1" applyAlignment="1">
      <alignment horizontal="center" wrapText="1"/>
    </xf>
    <xf numFmtId="0" fontId="1" fillId="32" borderId="20" xfId="14" applyFill="1" applyBorder="1" applyAlignment="1">
      <alignment horizontal="center"/>
    </xf>
    <xf numFmtId="0" fontId="29" fillId="32" borderId="20" xfId="0" applyFont="1" applyFill="1" applyBorder="1" applyAlignment="1">
      <alignment horizontal="left" indent="1"/>
    </xf>
    <xf numFmtId="0" fontId="2" fillId="32" borderId="20" xfId="0" applyFont="1" applyFill="1" applyBorder="1" applyAlignment="1">
      <alignment horizontal="left" indent="1"/>
    </xf>
    <xf numFmtId="0" fontId="2" fillId="32" borderId="10" xfId="0" applyFont="1" applyFill="1" applyBorder="1" applyAlignment="1">
      <alignment horizontal="left" indent="1"/>
    </xf>
    <xf numFmtId="0" fontId="2" fillId="32" borderId="9" xfId="0" applyFont="1" applyFill="1" applyBorder="1" applyAlignment="1">
      <alignment horizontal="left" indent="1"/>
    </xf>
    <xf numFmtId="2" fontId="2" fillId="32" borderId="9" xfId="0" applyNumberFormat="1" applyFont="1" applyFill="1" applyBorder="1"/>
    <xf numFmtId="180" fontId="0" fillId="32" borderId="8" xfId="0" applyNumberFormat="1" applyFill="1" applyBorder="1"/>
    <xf numFmtId="0" fontId="0" fillId="32" borderId="22" xfId="14" applyNumberFormat="1" applyFont="1" applyFill="1" applyBorder="1" applyAlignment="1">
      <alignment horizontal="left" wrapText="1" indent="2"/>
    </xf>
    <xf numFmtId="183" fontId="0" fillId="0" borderId="9" xfId="0" applyNumberFormat="1" applyBorder="1"/>
    <xf numFmtId="169" fontId="1" fillId="32" borderId="9" xfId="14" applyNumberFormat="1" applyFill="1" applyBorder="1"/>
    <xf numFmtId="0" fontId="1" fillId="32" borderId="8" xfId="0" applyFont="1" applyFill="1" applyBorder="1"/>
    <xf numFmtId="49" fontId="13" fillId="40" borderId="9" xfId="6" applyFill="1" applyBorder="1"/>
    <xf numFmtId="0" fontId="0" fillId="0" borderId="0" xfId="0" applyAlignment="1">
      <alignment horizontal="center" vertical="top"/>
    </xf>
    <xf numFmtId="0" fontId="0" fillId="0" borderId="0" xfId="0" applyAlignment="1">
      <alignment wrapText="1"/>
    </xf>
    <xf numFmtId="0" fontId="0" fillId="0" borderId="0" xfId="0" applyAlignment="1">
      <alignment horizontal="left" vertical="top" wrapText="1"/>
    </xf>
    <xf numFmtId="49" fontId="12" fillId="32" borderId="8" xfId="6" applyFont="1" applyFill="1" applyBorder="1" applyAlignment="1">
      <alignment horizontal="left"/>
    </xf>
    <xf numFmtId="49" fontId="30" fillId="32" borderId="8" xfId="6" applyFont="1" applyFill="1" applyBorder="1" applyAlignment="1">
      <alignment horizontal="left" wrapText="1"/>
    </xf>
    <xf numFmtId="49" fontId="31" fillId="0" borderId="14" xfId="8454" applyFont="1" applyFill="1" applyBorder="1" applyAlignment="1">
      <alignment horizontal="centerContinuous"/>
    </xf>
    <xf numFmtId="49" fontId="21" fillId="42" borderId="8" xfId="20" applyFill="1" applyBorder="1">
      <alignment horizontal="left" indent="1"/>
    </xf>
    <xf numFmtId="0" fontId="0" fillId="32" borderId="0" xfId="14" applyNumberFormat="1" applyFont="1" applyFill="1" applyBorder="1" applyAlignment="1">
      <alignment horizontal="left" wrapText="1" indent="2"/>
    </xf>
    <xf numFmtId="0" fontId="40" fillId="0" borderId="0" xfId="0" applyFont="1" applyAlignment="1">
      <alignment horizontal="center" vertical="center" wrapText="1"/>
    </xf>
    <xf numFmtId="0" fontId="26" fillId="0" borderId="0" xfId="0" applyFont="1" applyAlignment="1">
      <alignment horizontal="center" vertical="center" wrapText="1"/>
    </xf>
    <xf numFmtId="0" fontId="0" fillId="0" borderId="0" xfId="0" applyAlignment="1">
      <alignment horizontal="centerContinuous"/>
    </xf>
    <xf numFmtId="49" fontId="31" fillId="0" borderId="0" xfId="5"/>
    <xf numFmtId="0" fontId="19" fillId="44" borderId="0" xfId="7" applyNumberFormat="1" applyFont="1" applyFill="1" applyAlignment="1"/>
    <xf numFmtId="0" fontId="19" fillId="44" borderId="0" xfId="7" applyNumberFormat="1" applyFont="1" applyFill="1" applyAlignment="1">
      <alignment horizontal="left" vertical="top"/>
    </xf>
    <xf numFmtId="0" fontId="19" fillId="44" borderId="0" xfId="7" applyNumberFormat="1" applyFont="1" applyFill="1" applyAlignment="1">
      <alignment wrapText="1"/>
    </xf>
    <xf numFmtId="0" fontId="29" fillId="0" borderId="0" xfId="0" applyFont="1" applyAlignment="1">
      <alignment horizontal="center" vertical="top"/>
    </xf>
    <xf numFmtId="0" fontId="39" fillId="45" borderId="0" xfId="0" applyFont="1" applyFill="1"/>
    <xf numFmtId="0" fontId="39" fillId="45" borderId="0" xfId="0" applyFont="1" applyFill="1" applyAlignment="1">
      <alignment horizontal="center" vertical="top"/>
    </xf>
    <xf numFmtId="0" fontId="39" fillId="45" borderId="0" xfId="0" applyFont="1" applyFill="1" applyAlignment="1">
      <alignment wrapText="1"/>
    </xf>
    <xf numFmtId="0" fontId="0" fillId="32" borderId="0" xfId="0" applyFill="1" applyAlignment="1">
      <alignment wrapText="1"/>
    </xf>
    <xf numFmtId="49" fontId="13" fillId="45" borderId="0" xfId="7" applyFont="1" applyFill="1" applyAlignment="1">
      <alignment horizontal="left"/>
    </xf>
    <xf numFmtId="0" fontId="0" fillId="32" borderId="0" xfId="0" applyFill="1" applyAlignment="1">
      <alignment horizontal="center" vertical="top"/>
    </xf>
    <xf numFmtId="0" fontId="0" fillId="0" borderId="0" xfId="0" quotePrefix="1" applyAlignment="1">
      <alignment wrapText="1"/>
    </xf>
    <xf numFmtId="49" fontId="28" fillId="41" borderId="0" xfId="6" applyFont="1" applyFill="1" applyAlignment="1">
      <alignment horizontal="left" wrapText="1"/>
    </xf>
    <xf numFmtId="0" fontId="0" fillId="0" borderId="0" xfId="0" applyAlignment="1">
      <alignment horizontal="left" vertical="top"/>
    </xf>
    <xf numFmtId="49" fontId="31" fillId="0" borderId="0" xfId="5" applyAlignment="1">
      <alignment vertical="center"/>
    </xf>
    <xf numFmtId="49" fontId="12" fillId="42" borderId="0" xfId="5" applyFont="1" applyFill="1" applyAlignment="1">
      <alignment vertical="center"/>
    </xf>
    <xf numFmtId="49" fontId="13" fillId="40" borderId="0" xfId="6" applyFill="1"/>
    <xf numFmtId="0" fontId="22" fillId="40" borderId="0" xfId="0" applyFont="1" applyFill="1"/>
    <xf numFmtId="0" fontId="2" fillId="40" borderId="0" xfId="0" applyFont="1" applyFill="1"/>
    <xf numFmtId="0" fontId="0" fillId="0" borderId="10" xfId="14" applyFont="1" applyAlignment="1">
      <alignment horizontal="left" wrapText="1" indent="2"/>
    </xf>
    <xf numFmtId="0" fontId="1" fillId="0" borderId="10" xfId="14"/>
    <xf numFmtId="10" fontId="18" fillId="0" borderId="10" xfId="13" applyNumberFormat="1" applyFont="1" applyAlignment="1">
      <protection locked="0"/>
    </xf>
    <xf numFmtId="0" fontId="0" fillId="0" borderId="10" xfId="14" applyFont="1" applyAlignment="1">
      <alignment horizontal="left" indent="2"/>
    </xf>
    <xf numFmtId="10" fontId="18" fillId="32" borderId="10" xfId="13" applyNumberFormat="1" applyFont="1" applyFill="1" applyAlignment="1">
      <protection locked="0"/>
    </xf>
    <xf numFmtId="0" fontId="1" fillId="0" borderId="10" xfId="14" applyAlignment="1">
      <alignment horizontal="left" wrapText="1" indent="2"/>
    </xf>
    <xf numFmtId="179" fontId="18" fillId="0" borderId="10" xfId="13" applyNumberFormat="1" applyFont="1" applyAlignment="1">
      <protection locked="0"/>
    </xf>
    <xf numFmtId="179" fontId="18" fillId="32" borderId="10" xfId="13" applyNumberFormat="1" applyFont="1" applyFill="1" applyAlignment="1">
      <protection locked="0"/>
    </xf>
    <xf numFmtId="0" fontId="2" fillId="0" borderId="0" xfId="0" applyFont="1"/>
    <xf numFmtId="179" fontId="0" fillId="0" borderId="0" xfId="0" applyNumberFormat="1"/>
    <xf numFmtId="0" fontId="1" fillId="0" borderId="10" xfId="14" applyAlignment="1">
      <alignment horizontal="center"/>
    </xf>
    <xf numFmtId="0" fontId="1" fillId="32" borderId="10" xfId="14" applyFill="1" applyAlignment="1">
      <alignment horizontal="center"/>
    </xf>
    <xf numFmtId="49" fontId="27" fillId="41" borderId="8" xfId="6" applyFont="1" applyFill="1" applyBorder="1"/>
    <xf numFmtId="0" fontId="22" fillId="41" borderId="8" xfId="0" applyFont="1" applyFill="1" applyBorder="1"/>
    <xf numFmtId="0" fontId="0" fillId="41" borderId="8" xfId="0" applyFill="1" applyBorder="1"/>
    <xf numFmtId="0" fontId="2" fillId="41" borderId="8" xfId="0" applyFont="1" applyFill="1" applyBorder="1"/>
    <xf numFmtId="49" fontId="12" fillId="42" borderId="8" xfId="5" applyFont="1" applyFill="1" applyBorder="1" applyAlignment="1">
      <alignment vertical="center"/>
    </xf>
    <xf numFmtId="49" fontId="13" fillId="0" borderId="0" xfId="6"/>
    <xf numFmtId="0" fontId="17" fillId="0" borderId="10" xfId="50">
      <alignment horizontal="centerContinuous" wrapText="1"/>
    </xf>
    <xf numFmtId="0" fontId="1" fillId="0" borderId="10" xfId="14" applyNumberFormat="1" applyAlignment="1">
      <alignment horizontal="left" wrapText="1" indent="2"/>
    </xf>
    <xf numFmtId="49" fontId="12" fillId="42" borderId="0" xfId="5" applyFont="1" applyFill="1"/>
    <xf numFmtId="49" fontId="13" fillId="42" borderId="0" xfId="6" applyFill="1"/>
    <xf numFmtId="0" fontId="38" fillId="0" borderId="10" xfId="50" applyFont="1">
      <alignment horizontal="centerContinuous" wrapText="1"/>
    </xf>
    <xf numFmtId="49" fontId="38" fillId="32" borderId="10" xfId="50" applyNumberFormat="1" applyFont="1" applyFill="1" applyAlignment="1">
      <alignment horizontal="left" wrapText="1" indent="2"/>
    </xf>
    <xf numFmtId="0" fontId="29" fillId="0" borderId="0" xfId="0" applyFont="1"/>
    <xf numFmtId="49" fontId="13" fillId="40" borderId="0" xfId="6" applyFill="1" applyAlignment="1">
      <alignment horizontal="left" wrapText="1"/>
    </xf>
    <xf numFmtId="0" fontId="0" fillId="32" borderId="10" xfId="14" applyNumberFormat="1" applyFont="1" applyFill="1" applyAlignment="1">
      <alignment horizontal="left" wrapText="1" indent="2"/>
    </xf>
    <xf numFmtId="0" fontId="18" fillId="32" borderId="10" xfId="14" applyFont="1" applyFill="1"/>
    <xf numFmtId="0" fontId="1" fillId="32" borderId="10" xfId="14" applyFill="1"/>
    <xf numFmtId="179" fontId="18" fillId="32" borderId="10" xfId="14" applyNumberFormat="1" applyFont="1" applyFill="1"/>
    <xf numFmtId="0" fontId="1" fillId="32" borderId="10" xfId="14" applyNumberFormat="1" applyFill="1" applyAlignment="1">
      <alignment horizontal="left" wrapText="1" indent="2"/>
    </xf>
    <xf numFmtId="0" fontId="18" fillId="32" borderId="10" xfId="13" applyFont="1" applyFill="1">
      <protection locked="0"/>
    </xf>
    <xf numFmtId="175" fontId="18" fillId="32" borderId="10" xfId="14" applyNumberFormat="1" applyFont="1" applyFill="1"/>
    <xf numFmtId="49" fontId="12" fillId="42" borderId="0" xfId="6" applyFont="1" applyFill="1" applyAlignment="1">
      <alignment horizontal="left"/>
    </xf>
    <xf numFmtId="179" fontId="1" fillId="32" borderId="10" xfId="14" applyNumberFormat="1" applyFill="1"/>
    <xf numFmtId="179" fontId="1" fillId="43" borderId="10" xfId="14" applyNumberFormat="1" applyFill="1"/>
    <xf numFmtId="164" fontId="0" fillId="32" borderId="0" xfId="0" applyNumberFormat="1" applyFill="1"/>
    <xf numFmtId="171" fontId="1" fillId="32" borderId="10" xfId="14" applyNumberFormat="1" applyFill="1"/>
    <xf numFmtId="169" fontId="1" fillId="32" borderId="10" xfId="14" applyNumberFormat="1" applyFill="1"/>
    <xf numFmtId="169" fontId="29" fillId="32" borderId="10" xfId="14" applyNumberFormat="1" applyFont="1" applyFill="1"/>
    <xf numFmtId="179" fontId="29" fillId="32" borderId="10" xfId="14" applyNumberFormat="1" applyFont="1" applyFill="1"/>
    <xf numFmtId="0" fontId="29" fillId="32" borderId="0" xfId="0" applyFont="1" applyFill="1"/>
    <xf numFmtId="49" fontId="30" fillId="41" borderId="0" xfId="6" applyFont="1" applyFill="1" applyAlignment="1">
      <alignment horizontal="left" wrapText="1"/>
    </xf>
    <xf numFmtId="49" fontId="30" fillId="42" borderId="0" xfId="6" applyFont="1" applyFill="1" applyAlignment="1">
      <alignment horizontal="left" wrapText="1"/>
    </xf>
    <xf numFmtId="49" fontId="30" fillId="32" borderId="0" xfId="6" applyFont="1" applyFill="1" applyAlignment="1">
      <alignment horizontal="left" wrapText="1"/>
    </xf>
    <xf numFmtId="0" fontId="28" fillId="32" borderId="10" xfId="50" applyFont="1" applyFill="1">
      <alignment horizontal="centerContinuous" wrapText="1"/>
    </xf>
    <xf numFmtId="0" fontId="1" fillId="0" borderId="0" xfId="0" applyFont="1"/>
    <xf numFmtId="49" fontId="28" fillId="40" borderId="0" xfId="6" applyFont="1" applyFill="1" applyAlignment="1">
      <alignment horizontal="left" wrapText="1"/>
    </xf>
    <xf numFmtId="179" fontId="18" fillId="46" borderId="10" xfId="14" applyNumberFormat="1" applyFont="1" applyFill="1"/>
    <xf numFmtId="179" fontId="1" fillId="46" borderId="10" xfId="14" applyNumberFormat="1" applyFill="1"/>
    <xf numFmtId="0" fontId="0" fillId="46" borderId="0" xfId="0" applyFill="1"/>
    <xf numFmtId="0" fontId="35" fillId="46" borderId="10" xfId="13" applyFill="1" applyAlignment="1">
      <alignment horizontal="center"/>
      <protection locked="0"/>
    </xf>
    <xf numFmtId="0" fontId="17" fillId="32" borderId="8" xfId="50" applyFill="1" applyBorder="1" applyAlignment="1">
      <alignment horizontal="left" wrapText="1"/>
    </xf>
    <xf numFmtId="0" fontId="1" fillId="46" borderId="10" xfId="14" applyNumberFormat="1" applyFill="1" applyAlignment="1">
      <alignment horizontal="left" wrapText="1" indent="2"/>
    </xf>
    <xf numFmtId="0" fontId="1" fillId="46" borderId="10" xfId="14" applyFill="1" applyAlignment="1">
      <alignment horizontal="center"/>
    </xf>
    <xf numFmtId="179" fontId="18" fillId="46" borderId="10" xfId="8447" applyFont="1" applyFill="1" applyBorder="1"/>
    <xf numFmtId="0" fontId="0" fillId="46" borderId="10" xfId="14" applyNumberFormat="1" applyFont="1" applyFill="1" applyAlignment="1">
      <alignment horizontal="left" wrapText="1" indent="2"/>
    </xf>
    <xf numFmtId="179" fontId="0" fillId="46" borderId="10" xfId="14" applyNumberFormat="1" applyFont="1" applyFill="1"/>
    <xf numFmtId="179" fontId="18" fillId="46" borderId="10" xfId="13" applyNumberFormat="1" applyFont="1" applyFill="1" applyAlignment="1">
      <protection locked="0"/>
    </xf>
    <xf numFmtId="0" fontId="1" fillId="46" borderId="10" xfId="14" applyFill="1" applyAlignment="1"/>
    <xf numFmtId="0" fontId="0" fillId="46" borderId="0" xfId="0" applyFill="1" applyAlignment="1">
      <alignment horizontal="left" vertical="top" wrapText="1"/>
    </xf>
    <xf numFmtId="0" fontId="34" fillId="46" borderId="0" xfId="55" applyFill="1" applyAlignment="1" applyProtection="1"/>
    <xf numFmtId="49" fontId="12" fillId="46" borderId="0" xfId="6" applyFont="1" applyFill="1" applyAlignment="1">
      <alignment horizontal="left"/>
    </xf>
    <xf numFmtId="0" fontId="17" fillId="46" borderId="0" xfId="50" applyFill="1" applyBorder="1">
      <alignment horizontal="centerContinuous" wrapText="1"/>
    </xf>
    <xf numFmtId="179" fontId="1" fillId="0" borderId="10" xfId="14" applyNumberFormat="1"/>
    <xf numFmtId="179" fontId="18" fillId="46" borderId="10" xfId="8447" applyFont="1" applyFill="1" applyBorder="1" applyProtection="1">
      <protection locked="0"/>
    </xf>
    <xf numFmtId="175" fontId="18" fillId="46" borderId="10" xfId="14" applyNumberFormat="1" applyFont="1" applyFill="1"/>
    <xf numFmtId="179" fontId="12" fillId="46" borderId="10" xfId="8447" applyFont="1" applyFill="1" applyBorder="1"/>
    <xf numFmtId="0" fontId="1" fillId="0" borderId="18" xfId="14" applyBorder="1" applyAlignment="1">
      <alignment horizontal="center"/>
    </xf>
    <xf numFmtId="0" fontId="1" fillId="32" borderId="10" xfId="0" applyFont="1" applyFill="1" applyBorder="1"/>
    <xf numFmtId="49" fontId="28" fillId="32" borderId="10" xfId="50" applyNumberFormat="1" applyFont="1" applyFill="1" applyAlignment="1">
      <alignment horizontal="left" wrapText="1" indent="2"/>
    </xf>
    <xf numFmtId="0" fontId="1" fillId="32" borderId="8" xfId="14" applyNumberFormat="1" applyFill="1" applyBorder="1" applyAlignment="1">
      <alignment horizontal="left" wrapText="1" indent="2"/>
    </xf>
    <xf numFmtId="0" fontId="1" fillId="32" borderId="8" xfId="14" applyFill="1" applyBorder="1" applyAlignment="1">
      <alignment horizontal="center"/>
    </xf>
    <xf numFmtId="0" fontId="1" fillId="32" borderId="8" xfId="14" applyFill="1" applyBorder="1"/>
    <xf numFmtId="0" fontId="28" fillId="32" borderId="8" xfId="50" applyFont="1" applyFill="1" applyBorder="1">
      <alignment horizontal="centerContinuous" wrapText="1"/>
    </xf>
    <xf numFmtId="0" fontId="28" fillId="46" borderId="25" xfId="50" applyFont="1" applyFill="1" applyBorder="1">
      <alignment horizontal="centerContinuous" wrapText="1"/>
    </xf>
    <xf numFmtId="0" fontId="28" fillId="46" borderId="8" xfId="50" applyFont="1" applyFill="1" applyBorder="1">
      <alignment horizontal="centerContinuous" wrapText="1"/>
    </xf>
    <xf numFmtId="0" fontId="28" fillId="46" borderId="30" xfId="50" applyFont="1" applyFill="1" applyBorder="1">
      <alignment horizontal="centerContinuous" wrapText="1"/>
    </xf>
    <xf numFmtId="0" fontId="1" fillId="32" borderId="26" xfId="0" applyFont="1" applyFill="1" applyBorder="1"/>
    <xf numFmtId="0" fontId="35" fillId="32" borderId="10" xfId="13" applyFill="1">
      <protection locked="0"/>
    </xf>
    <xf numFmtId="0" fontId="1" fillId="32" borderId="9" xfId="0" applyFont="1" applyFill="1" applyBorder="1"/>
    <xf numFmtId="0" fontId="1" fillId="32" borderId="9" xfId="0" applyFont="1" applyFill="1" applyBorder="1" applyAlignment="1">
      <alignment horizontal="left" indent="1"/>
    </xf>
    <xf numFmtId="179" fontId="1" fillId="40" borderId="0" xfId="14" applyNumberFormat="1" applyFill="1" applyBorder="1"/>
    <xf numFmtId="0" fontId="28" fillId="40" borderId="0" xfId="50" applyFont="1" applyFill="1" applyBorder="1">
      <alignment horizontal="centerContinuous" wrapText="1"/>
    </xf>
    <xf numFmtId="0" fontId="28" fillId="40" borderId="26" xfId="50" applyFont="1" applyFill="1" applyBorder="1">
      <alignment horizontal="centerContinuous" wrapText="1"/>
    </xf>
    <xf numFmtId="0" fontId="28" fillId="41" borderId="26" xfId="50" applyFont="1" applyFill="1" applyBorder="1">
      <alignment horizontal="centerContinuous" wrapText="1"/>
    </xf>
    <xf numFmtId="0" fontId="28" fillId="42" borderId="0" xfId="50" applyFont="1" applyFill="1" applyBorder="1">
      <alignment horizontal="centerContinuous" wrapText="1"/>
    </xf>
    <xf numFmtId="0" fontId="28" fillId="42" borderId="26" xfId="50" applyFont="1" applyFill="1" applyBorder="1">
      <alignment horizontal="centerContinuous" wrapText="1"/>
    </xf>
    <xf numFmtId="0" fontId="1" fillId="32" borderId="10" xfId="14" applyFill="1" applyAlignment="1">
      <alignment horizontal="left" indent="1"/>
    </xf>
    <xf numFmtId="0" fontId="1" fillId="32" borderId="9" xfId="14" applyNumberFormat="1" applyFill="1" applyBorder="1" applyAlignment="1">
      <alignment horizontal="left" wrapText="1" indent="2"/>
    </xf>
    <xf numFmtId="0" fontId="1" fillId="46" borderId="0" xfId="14" applyNumberFormat="1" applyFill="1" applyBorder="1" applyAlignment="1">
      <alignment horizontal="left" wrapText="1" indent="2"/>
    </xf>
    <xf numFmtId="179" fontId="1" fillId="46" borderId="0" xfId="14" applyNumberFormat="1" applyFill="1" applyBorder="1"/>
    <xf numFmtId="0" fontId="28" fillId="32" borderId="0" xfId="50" applyFont="1" applyFill="1" applyBorder="1">
      <alignment horizontal="centerContinuous" wrapText="1"/>
    </xf>
    <xf numFmtId="0" fontId="28" fillId="32" borderId="26" xfId="50" applyFont="1" applyFill="1" applyBorder="1">
      <alignment horizontal="centerContinuous" wrapText="1"/>
    </xf>
    <xf numFmtId="0" fontId="1" fillId="32" borderId="10" xfId="14" applyNumberFormat="1" applyFill="1" applyAlignment="1">
      <alignment horizontal="left" wrapText="1" indent="3"/>
    </xf>
    <xf numFmtId="49" fontId="12" fillId="46" borderId="0" xfId="5" applyFont="1" applyFill="1"/>
    <xf numFmtId="49" fontId="28" fillId="46" borderId="0" xfId="8" applyFont="1" applyFill="1" applyBorder="1" applyAlignment="1">
      <alignment horizontal="right"/>
    </xf>
    <xf numFmtId="0" fontId="0" fillId="46" borderId="10" xfId="14" applyFont="1" applyFill="1" applyAlignment="1">
      <alignment horizontal="left" indent="2"/>
    </xf>
    <xf numFmtId="0" fontId="22" fillId="46" borderId="0" xfId="0" applyFont="1" applyFill="1"/>
    <xf numFmtId="0" fontId="2" fillId="46" borderId="9" xfId="0" applyFont="1" applyFill="1" applyBorder="1"/>
    <xf numFmtId="0" fontId="0" fillId="46" borderId="8" xfId="0" applyFill="1" applyBorder="1"/>
    <xf numFmtId="0" fontId="2" fillId="46" borderId="8" xfId="8447" applyNumberFormat="1" applyFont="1" applyFill="1" applyBorder="1"/>
    <xf numFmtId="0" fontId="29" fillId="46" borderId="9" xfId="0" applyFont="1" applyFill="1" applyBorder="1" applyAlignment="1">
      <alignment horizontal="left" vertical="top" wrapText="1"/>
    </xf>
    <xf numFmtId="0" fontId="29" fillId="0" borderId="0" xfId="0" applyFont="1" applyAlignment="1">
      <alignment horizontal="left" vertical="top" wrapText="1"/>
    </xf>
    <xf numFmtId="9" fontId="29" fillId="0" borderId="0" xfId="58" applyFont="1" applyFill="1" applyBorder="1" applyAlignment="1">
      <alignment horizontal="left" vertical="top" wrapText="1"/>
    </xf>
    <xf numFmtId="9" fontId="29" fillId="0" borderId="0" xfId="58" applyFont="1" applyFill="1" applyBorder="1" applyAlignment="1">
      <alignment horizontal="left" vertical="top"/>
    </xf>
    <xf numFmtId="49" fontId="15" fillId="32" borderId="0" xfId="6" applyFont="1" applyFill="1" applyAlignment="1">
      <alignment horizontal="left" wrapText="1"/>
    </xf>
    <xf numFmtId="179" fontId="1" fillId="0" borderId="9" xfId="14" applyNumberFormat="1" applyBorder="1"/>
    <xf numFmtId="179" fontId="1" fillId="0" borderId="0" xfId="14" applyNumberFormat="1" applyBorder="1" applyAlignment="1">
      <alignment horizontal="right"/>
    </xf>
    <xf numFmtId="0" fontId="1" fillId="32" borderId="0" xfId="14" applyNumberFormat="1" applyFill="1" applyBorder="1" applyAlignment="1">
      <alignment horizontal="left" wrapText="1" indent="2"/>
    </xf>
    <xf numFmtId="0" fontId="28" fillId="46" borderId="10" xfId="50" applyFont="1" applyFill="1">
      <alignment horizontal="centerContinuous" wrapText="1"/>
    </xf>
    <xf numFmtId="49" fontId="13" fillId="46" borderId="0" xfId="6" applyFill="1" applyAlignment="1">
      <alignment horizontal="left"/>
    </xf>
    <xf numFmtId="0" fontId="42" fillId="46" borderId="0" xfId="50" applyFont="1" applyFill="1" applyBorder="1">
      <alignment horizontal="centerContinuous" wrapText="1"/>
    </xf>
    <xf numFmtId="49" fontId="13" fillId="46" borderId="0" xfId="6" applyFill="1" applyAlignment="1">
      <alignment horizontal="left" wrapText="1"/>
    </xf>
    <xf numFmtId="49" fontId="15" fillId="46" borderId="0" xfId="6" applyFont="1" applyFill="1" applyAlignment="1">
      <alignment horizontal="left" wrapText="1"/>
    </xf>
    <xf numFmtId="169" fontId="1" fillId="46" borderId="0" xfId="14" applyNumberFormat="1" applyFill="1" applyBorder="1"/>
    <xf numFmtId="0" fontId="28" fillId="46" borderId="28" xfId="50" applyFont="1" applyFill="1" applyBorder="1">
      <alignment horizontal="centerContinuous" wrapText="1"/>
    </xf>
    <xf numFmtId="49" fontId="15" fillId="46" borderId="10" xfId="6" applyFont="1" applyFill="1" applyBorder="1" applyAlignment="1">
      <alignment horizontal="left" wrapText="1"/>
    </xf>
    <xf numFmtId="181" fontId="1" fillId="46" borderId="0" xfId="14" applyNumberFormat="1" applyFill="1" applyBorder="1" applyAlignment="1">
      <alignment horizontal="right"/>
    </xf>
    <xf numFmtId="0" fontId="28" fillId="46" borderId="31" xfId="50" applyFont="1" applyFill="1" applyBorder="1">
      <alignment horizontal="centerContinuous" wrapText="1"/>
    </xf>
    <xf numFmtId="0" fontId="1" fillId="32" borderId="32" xfId="0" applyFont="1" applyFill="1" applyBorder="1"/>
    <xf numFmtId="0" fontId="28" fillId="40" borderId="32" xfId="50" applyFont="1" applyFill="1" applyBorder="1">
      <alignment horizontal="centerContinuous" wrapText="1"/>
    </xf>
    <xf numFmtId="0" fontId="28" fillId="41" borderId="32" xfId="50" applyFont="1" applyFill="1" applyBorder="1">
      <alignment horizontal="centerContinuous" wrapText="1"/>
    </xf>
    <xf numFmtId="0" fontId="28" fillId="42" borderId="32" xfId="50" applyFont="1" applyFill="1" applyBorder="1">
      <alignment horizontal="centerContinuous" wrapText="1"/>
    </xf>
    <xf numFmtId="0" fontId="28" fillId="32" borderId="32" xfId="50" applyFont="1" applyFill="1" applyBorder="1">
      <alignment horizontal="centerContinuous" wrapText="1"/>
    </xf>
    <xf numFmtId="179" fontId="1" fillId="0" borderId="26" xfId="14" applyNumberFormat="1" applyBorder="1"/>
    <xf numFmtId="179" fontId="1" fillId="0" borderId="32" xfId="14" applyNumberFormat="1" applyBorder="1"/>
    <xf numFmtId="0" fontId="0" fillId="46" borderId="26" xfId="0" applyFill="1" applyBorder="1"/>
    <xf numFmtId="0" fontId="0" fillId="46" borderId="32" xfId="0" applyFill="1" applyBorder="1"/>
    <xf numFmtId="169" fontId="1" fillId="46" borderId="26" xfId="14" applyNumberFormat="1" applyFill="1" applyBorder="1"/>
    <xf numFmtId="169" fontId="1" fillId="46" borderId="32" xfId="14" applyNumberFormat="1" applyFill="1" applyBorder="1"/>
    <xf numFmtId="0" fontId="28" fillId="46" borderId="33" xfId="50" applyFont="1" applyFill="1" applyBorder="1">
      <alignment horizontal="centerContinuous" wrapText="1"/>
    </xf>
    <xf numFmtId="181" fontId="1" fillId="46" borderId="26" xfId="14" applyNumberFormat="1" applyFill="1" applyBorder="1" applyAlignment="1">
      <alignment horizontal="right"/>
    </xf>
    <xf numFmtId="181" fontId="1" fillId="46" borderId="32" xfId="14" applyNumberFormat="1" applyFill="1" applyBorder="1" applyAlignment="1">
      <alignment horizontal="right"/>
    </xf>
    <xf numFmtId="179" fontId="0" fillId="0" borderId="0" xfId="8447" applyFont="1"/>
    <xf numFmtId="179" fontId="0" fillId="0" borderId="0" xfId="8447" applyFont="1" applyFill="1"/>
    <xf numFmtId="175" fontId="1" fillId="46" borderId="10" xfId="14" applyNumberFormat="1" applyFill="1"/>
    <xf numFmtId="0" fontId="10" fillId="32" borderId="0" xfId="0" applyFont="1" applyFill="1"/>
    <xf numFmtId="0" fontId="0" fillId="0" borderId="10" xfId="14" applyNumberFormat="1" applyFont="1" applyAlignment="1">
      <alignment horizontal="left" wrapText="1" indent="3"/>
    </xf>
    <xf numFmtId="169" fontId="1" fillId="0" borderId="10" xfId="14" applyNumberFormat="1"/>
    <xf numFmtId="0" fontId="1" fillId="0" borderId="9" xfId="14" applyNumberFormat="1" applyBorder="1" applyAlignment="1">
      <alignment horizontal="left" wrapText="1" indent="2"/>
    </xf>
    <xf numFmtId="179" fontId="1" fillId="0" borderId="9" xfId="8447" applyFont="1" applyFill="1" applyBorder="1" applyAlignment="1">
      <alignment horizontal="right" wrapText="1" indent="2"/>
    </xf>
    <xf numFmtId="0" fontId="0" fillId="32" borderId="0" xfId="14" applyNumberFormat="1" applyFont="1" applyFill="1" applyBorder="1" applyAlignment="1">
      <alignment horizontal="left" indent="2"/>
    </xf>
    <xf numFmtId="43" fontId="1" fillId="32" borderId="0" xfId="14" applyNumberFormat="1" applyFill="1" applyBorder="1" applyAlignment="1">
      <alignment horizontal="left" wrapText="1" indent="2"/>
    </xf>
    <xf numFmtId="10" fontId="0" fillId="0" borderId="0" xfId="58" quotePrefix="1" applyNumberFormat="1" applyFont="1" applyFill="1" applyBorder="1" applyAlignment="1">
      <alignment horizontal="right" vertical="center" wrapText="1"/>
    </xf>
    <xf numFmtId="181" fontId="0" fillId="0" borderId="0" xfId="8447" quotePrefix="1" applyNumberFormat="1" applyFont="1" applyFill="1" applyBorder="1" applyAlignment="1">
      <alignment horizontal="left" vertical="center" wrapText="1"/>
    </xf>
    <xf numFmtId="0" fontId="1" fillId="46" borderId="10" xfId="14" applyNumberFormat="1" applyFill="1" applyAlignment="1">
      <alignment horizontal="right" wrapText="1" indent="2"/>
    </xf>
    <xf numFmtId="179" fontId="1" fillId="46" borderId="10" xfId="8447" applyFont="1" applyFill="1" applyBorder="1" applyAlignment="1">
      <alignment horizontal="right" wrapText="1" indent="2"/>
    </xf>
    <xf numFmtId="10" fontId="1" fillId="46" borderId="10" xfId="58" applyNumberFormat="1" applyFont="1" applyFill="1" applyBorder="1" applyAlignment="1">
      <alignment horizontal="right" wrapText="1" indent="2"/>
    </xf>
    <xf numFmtId="0" fontId="0" fillId="0" borderId="10" xfId="14" applyNumberFormat="1" applyFont="1" applyAlignment="1">
      <alignment horizontal="left" wrapText="1" indent="2"/>
    </xf>
    <xf numFmtId="169" fontId="1" fillId="0" borderId="10" xfId="8447" applyNumberFormat="1" applyFont="1" applyFill="1" applyBorder="1" applyAlignment="1">
      <alignment horizontal="right" wrapText="1" indent="2"/>
    </xf>
    <xf numFmtId="169" fontId="1" fillId="0" borderId="9" xfId="8447" applyNumberFormat="1" applyFont="1" applyFill="1" applyBorder="1" applyAlignment="1">
      <alignment horizontal="left" wrapText="1" indent="2"/>
    </xf>
    <xf numFmtId="0" fontId="0" fillId="46" borderId="35" xfId="14" applyNumberFormat="1" applyFont="1" applyFill="1" applyBorder="1" applyAlignment="1">
      <alignment horizontal="left" indent="2"/>
    </xf>
    <xf numFmtId="0" fontId="1" fillId="46" borderId="10" xfId="14" applyNumberFormat="1" applyFill="1" applyAlignment="1">
      <alignment horizontal="left" indent="2"/>
    </xf>
    <xf numFmtId="179" fontId="0" fillId="46" borderId="10" xfId="8447" applyFont="1" applyFill="1" applyBorder="1" applyAlignment="1">
      <alignment horizontal="left" wrapText="1" indent="2"/>
    </xf>
    <xf numFmtId="0" fontId="0" fillId="46" borderId="36" xfId="14" applyNumberFormat="1" applyFont="1" applyFill="1" applyBorder="1" applyAlignment="1">
      <alignment horizontal="left" indent="2"/>
    </xf>
    <xf numFmtId="0" fontId="1" fillId="46" borderId="9" xfId="14" applyNumberFormat="1" applyFill="1" applyBorder="1" applyAlignment="1">
      <alignment horizontal="left" indent="2"/>
    </xf>
    <xf numFmtId="0" fontId="1" fillId="46" borderId="9" xfId="14" applyNumberFormat="1" applyFill="1" applyBorder="1" applyAlignment="1">
      <alignment horizontal="left" wrapText="1" indent="2"/>
    </xf>
    <xf numFmtId="179" fontId="0" fillId="46" borderId="9" xfId="8447" applyFont="1" applyFill="1" applyBorder="1" applyAlignment="1">
      <alignment horizontal="left" wrapText="1" indent="2"/>
    </xf>
    <xf numFmtId="0" fontId="0" fillId="46" borderId="37" xfId="14" applyNumberFormat="1" applyFont="1" applyFill="1" applyBorder="1" applyAlignment="1">
      <alignment horizontal="left" indent="2"/>
    </xf>
    <xf numFmtId="0" fontId="1" fillId="46" borderId="8" xfId="14" applyNumberFormat="1" applyFill="1" applyBorder="1" applyAlignment="1">
      <alignment horizontal="left" wrapText="1" indent="2"/>
    </xf>
    <xf numFmtId="179" fontId="0" fillId="46" borderId="8" xfId="8447" applyFont="1" applyFill="1" applyBorder="1" applyAlignment="1">
      <alignment horizontal="left" wrapText="1" indent="2"/>
    </xf>
    <xf numFmtId="0" fontId="1" fillId="46" borderId="8" xfId="14" applyNumberFormat="1" applyFill="1" applyBorder="1" applyAlignment="1">
      <alignment horizontal="left" indent="2"/>
    </xf>
    <xf numFmtId="0" fontId="29" fillId="46" borderId="36" xfId="14" applyNumberFormat="1" applyFont="1" applyFill="1" applyBorder="1" applyAlignment="1">
      <alignment horizontal="left" indent="2"/>
    </xf>
    <xf numFmtId="1" fontId="1" fillId="32" borderId="10" xfId="14" applyNumberFormat="1" applyFill="1"/>
    <xf numFmtId="1" fontId="1" fillId="0" borderId="0" xfId="0" applyNumberFormat="1" applyFont="1"/>
    <xf numFmtId="1" fontId="1" fillId="32" borderId="0" xfId="0" applyNumberFormat="1" applyFont="1" applyFill="1"/>
    <xf numFmtId="1" fontId="1" fillId="32" borderId="26" xfId="0" applyNumberFormat="1" applyFont="1" applyFill="1" applyBorder="1"/>
    <xf numFmtId="1" fontId="1" fillId="32" borderId="32" xfId="0" applyNumberFormat="1" applyFont="1" applyFill="1" applyBorder="1"/>
    <xf numFmtId="1" fontId="1" fillId="32" borderId="8" xfId="0" applyNumberFormat="1" applyFont="1" applyFill="1" applyBorder="1"/>
    <xf numFmtId="1" fontId="1" fillId="32" borderId="25" xfId="0" applyNumberFormat="1" applyFont="1" applyFill="1" applyBorder="1"/>
    <xf numFmtId="1" fontId="1" fillId="32" borderId="31" xfId="0" applyNumberFormat="1" applyFont="1" applyFill="1" applyBorder="1"/>
    <xf numFmtId="1" fontId="1" fillId="0" borderId="10" xfId="14" applyNumberFormat="1"/>
    <xf numFmtId="49" fontId="15" fillId="46" borderId="8" xfId="6" applyFont="1" applyFill="1" applyBorder="1" applyAlignment="1">
      <alignment horizontal="left" wrapText="1"/>
    </xf>
    <xf numFmtId="0" fontId="1" fillId="46" borderId="23" xfId="14" applyNumberFormat="1" applyFill="1" applyBorder="1" applyAlignment="1">
      <alignment horizontal="left" vertical="center" wrapText="1"/>
    </xf>
    <xf numFmtId="0" fontId="1" fillId="46" borderId="23" xfId="14" applyNumberFormat="1" applyFill="1" applyBorder="1" applyAlignment="1">
      <alignment horizontal="center" vertical="center" wrapText="1"/>
    </xf>
    <xf numFmtId="2" fontId="1" fillId="46" borderId="23" xfId="14" applyNumberFormat="1" applyFill="1" applyBorder="1" applyAlignment="1">
      <alignment horizontal="center" vertical="center" wrapText="1"/>
    </xf>
    <xf numFmtId="49" fontId="1" fillId="46" borderId="23" xfId="14" applyNumberFormat="1" applyFill="1" applyBorder="1" applyAlignment="1">
      <alignment horizontal="left" vertical="center" wrapText="1"/>
    </xf>
    <xf numFmtId="179" fontId="1" fillId="46" borderId="23" xfId="8447" applyFont="1" applyFill="1" applyBorder="1" applyAlignment="1">
      <alignment horizontal="center" vertical="center" wrapText="1"/>
    </xf>
    <xf numFmtId="0" fontId="0" fillId="46" borderId="23" xfId="14" applyNumberFormat="1" applyFont="1" applyFill="1" applyBorder="1" applyAlignment="1">
      <alignment horizontal="left" wrapText="1" indent="2"/>
    </xf>
    <xf numFmtId="0" fontId="0" fillId="46" borderId="23" xfId="0" applyFill="1" applyBorder="1"/>
    <xf numFmtId="179" fontId="0" fillId="46" borderId="23" xfId="8447" applyFont="1" applyFill="1" applyBorder="1"/>
    <xf numFmtId="0" fontId="1" fillId="46" borderId="23" xfId="14" applyNumberFormat="1" applyFill="1" applyBorder="1" applyAlignment="1">
      <alignment horizontal="left" wrapText="1" indent="2"/>
    </xf>
    <xf numFmtId="179" fontId="1" fillId="46" borderId="23" xfId="8447" applyFont="1" applyFill="1" applyBorder="1"/>
    <xf numFmtId="0" fontId="29" fillId="46" borderId="23" xfId="14" applyNumberFormat="1" applyFont="1" applyFill="1" applyBorder="1" applyAlignment="1">
      <alignment horizontal="left" wrapText="1" indent="2"/>
    </xf>
    <xf numFmtId="179" fontId="29" fillId="46" borderId="23" xfId="8447" applyFont="1" applyFill="1" applyBorder="1"/>
    <xf numFmtId="0" fontId="0" fillId="46" borderId="23" xfId="14" quotePrefix="1" applyNumberFormat="1" applyFont="1" applyFill="1" applyBorder="1" applyAlignment="1">
      <alignment horizontal="left" vertical="center" wrapText="1"/>
    </xf>
    <xf numFmtId="10" fontId="0" fillId="46" borderId="23" xfId="58" applyNumberFormat="1" applyFont="1" applyFill="1" applyBorder="1"/>
    <xf numFmtId="179" fontId="0" fillId="46" borderId="23" xfId="8447" quotePrefix="1" applyFont="1" applyFill="1" applyBorder="1" applyAlignment="1">
      <alignment horizontal="right" vertical="center" wrapText="1"/>
    </xf>
    <xf numFmtId="179" fontId="0" fillId="46" borderId="23" xfId="8447" quotePrefix="1" applyFont="1" applyFill="1" applyBorder="1" applyAlignment="1">
      <alignment horizontal="left" vertical="center" wrapText="1"/>
    </xf>
    <xf numFmtId="179" fontId="1" fillId="46" borderId="10" xfId="8447" applyFont="1" applyFill="1" applyBorder="1"/>
    <xf numFmtId="43" fontId="0" fillId="0" borderId="0" xfId="0" applyNumberFormat="1"/>
    <xf numFmtId="10" fontId="0" fillId="0" borderId="0" xfId="0" applyNumberFormat="1"/>
    <xf numFmtId="179" fontId="1" fillId="46" borderId="9" xfId="8447" applyFont="1" applyFill="1" applyBorder="1" applyAlignment="1">
      <alignment horizontal="right" wrapText="1" indent="2"/>
    </xf>
    <xf numFmtId="10" fontId="1" fillId="46" borderId="9" xfId="58" applyNumberFormat="1" applyFont="1" applyFill="1" applyBorder="1" applyAlignment="1">
      <alignment horizontal="right" wrapText="1" indent="2"/>
    </xf>
    <xf numFmtId="0" fontId="29" fillId="46" borderId="10" xfId="14" applyNumberFormat="1" applyFont="1" applyFill="1" applyAlignment="1">
      <alignment horizontal="left" wrapText="1" indent="2"/>
    </xf>
    <xf numFmtId="0" fontId="10" fillId="0" borderId="0" xfId="0" applyFont="1"/>
    <xf numFmtId="0" fontId="44" fillId="0" borderId="0" xfId="0" applyFont="1"/>
    <xf numFmtId="15" fontId="2" fillId="40" borderId="0" xfId="0" applyNumberFormat="1" applyFont="1" applyFill="1"/>
    <xf numFmtId="49" fontId="12" fillId="46" borderId="0" xfId="5" applyFont="1" applyFill="1" applyAlignment="1"/>
    <xf numFmtId="49" fontId="12" fillId="0" borderId="0" xfId="5" applyFont="1" applyFill="1" applyAlignment="1"/>
    <xf numFmtId="49" fontId="12" fillId="0" borderId="0" xfId="5" applyFont="1" applyFill="1" applyAlignment="1">
      <alignment horizontal="left" wrapText="1"/>
    </xf>
    <xf numFmtId="0" fontId="29" fillId="46" borderId="23" xfId="14" applyNumberFormat="1" applyFont="1" applyFill="1" applyBorder="1" applyAlignment="1">
      <alignment horizontal="left" vertical="center" wrapText="1"/>
    </xf>
    <xf numFmtId="170" fontId="18" fillId="46" borderId="23" xfId="8447" applyNumberFormat="1" applyFont="1" applyFill="1" applyBorder="1" applyAlignment="1" applyProtection="1">
      <protection locked="0"/>
    </xf>
    <xf numFmtId="10" fontId="18" fillId="46" borderId="23" xfId="58" applyNumberFormat="1" applyFont="1" applyFill="1" applyBorder="1" applyAlignment="1" applyProtection="1">
      <protection locked="0"/>
    </xf>
    <xf numFmtId="0" fontId="1" fillId="0" borderId="0" xfId="14" applyNumberFormat="1" applyBorder="1" applyAlignment="1">
      <alignment horizontal="left" vertical="center" wrapText="1"/>
    </xf>
    <xf numFmtId="2" fontId="1" fillId="0" borderId="0" xfId="14" applyNumberFormat="1" applyBorder="1" applyAlignment="1">
      <alignment horizontal="center" vertical="center" wrapText="1"/>
    </xf>
    <xf numFmtId="49" fontId="13" fillId="0" borderId="0" xfId="6" applyFill="1"/>
    <xf numFmtId="49" fontId="37" fillId="41" borderId="8" xfId="6" applyFont="1" applyFill="1" applyBorder="1"/>
    <xf numFmtId="0" fontId="29" fillId="0" borderId="0" xfId="14" applyNumberFormat="1" applyFont="1" applyBorder="1" applyAlignment="1">
      <alignment horizontal="left" vertical="center" wrapText="1"/>
    </xf>
    <xf numFmtId="170" fontId="1" fillId="46" borderId="23" xfId="8447" applyNumberFormat="1" applyFont="1" applyFill="1" applyBorder="1" applyAlignment="1">
      <alignment horizontal="center" vertical="center" wrapText="1"/>
    </xf>
    <xf numFmtId="49" fontId="12" fillId="41" borderId="0" xfId="6" applyFont="1" applyFill="1" applyAlignment="1">
      <alignment horizontal="left" wrapText="1"/>
    </xf>
    <xf numFmtId="186" fontId="1" fillId="46" borderId="23" xfId="14" applyNumberFormat="1" applyFill="1" applyBorder="1" applyAlignment="1">
      <alignment horizontal="left" vertical="center" wrapText="1"/>
    </xf>
    <xf numFmtId="43" fontId="0" fillId="32" borderId="0" xfId="0" applyNumberFormat="1" applyFill="1"/>
    <xf numFmtId="15" fontId="1" fillId="32" borderId="0" xfId="14" applyNumberFormat="1" applyFill="1" applyBorder="1" applyAlignment="1">
      <alignment horizontal="left" wrapText="1" indent="2"/>
    </xf>
    <xf numFmtId="0" fontId="15" fillId="0" borderId="0" xfId="8" applyNumberFormat="1" applyFill="1" applyBorder="1" applyAlignment="1">
      <alignment horizontal="right"/>
    </xf>
    <xf numFmtId="0" fontId="34" fillId="0" borderId="0" xfId="55" applyAlignment="1" applyProtection="1"/>
    <xf numFmtId="49" fontId="13" fillId="40" borderId="38" xfId="6" applyFill="1" applyBorder="1"/>
    <xf numFmtId="179" fontId="0" fillId="0" borderId="0" xfId="8447" applyFont="1" applyFill="1" applyBorder="1"/>
    <xf numFmtId="0" fontId="0" fillId="46" borderId="39" xfId="14" quotePrefix="1" applyNumberFormat="1" applyFont="1" applyFill="1" applyBorder="1" applyAlignment="1">
      <alignment horizontal="left" vertical="center" wrapText="1"/>
    </xf>
    <xf numFmtId="179" fontId="0" fillId="46" borderId="39" xfId="8447" quotePrefix="1" applyFont="1" applyFill="1" applyBorder="1" applyAlignment="1">
      <alignment horizontal="left" vertical="center" wrapText="1"/>
    </xf>
    <xf numFmtId="49" fontId="45" fillId="0" borderId="0" xfId="5" applyFont="1"/>
    <xf numFmtId="49" fontId="30" fillId="46" borderId="0" xfId="5" applyFont="1" applyFill="1" applyAlignment="1"/>
    <xf numFmtId="49" fontId="30" fillId="0" borderId="0" xfId="5" applyFont="1" applyFill="1" applyAlignment="1"/>
    <xf numFmtId="49" fontId="46" fillId="40" borderId="0" xfId="6" applyFont="1" applyFill="1"/>
    <xf numFmtId="6" fontId="29" fillId="46" borderId="23" xfId="14" quotePrefix="1" applyNumberFormat="1" applyFont="1" applyFill="1" applyBorder="1" applyAlignment="1">
      <alignment horizontal="left" vertical="center" wrapText="1"/>
    </xf>
    <xf numFmtId="49" fontId="46" fillId="0" borderId="0" xfId="6" applyFont="1" applyFill="1"/>
    <xf numFmtId="49" fontId="47" fillId="41" borderId="0" xfId="6" applyFont="1" applyFill="1"/>
    <xf numFmtId="49" fontId="48" fillId="41" borderId="0" xfId="6" applyFont="1" applyFill="1" applyAlignment="1">
      <alignment horizontal="left" wrapText="1"/>
    </xf>
    <xf numFmtId="0" fontId="29" fillId="46" borderId="0" xfId="0" applyFont="1" applyFill="1"/>
    <xf numFmtId="179" fontId="1" fillId="46" borderId="10" xfId="8447" applyFont="1" applyFill="1" applyBorder="1" applyAlignment="1"/>
    <xf numFmtId="179" fontId="1" fillId="46" borderId="28" xfId="8447" applyFont="1" applyFill="1" applyBorder="1"/>
    <xf numFmtId="179" fontId="1" fillId="46" borderId="33" xfId="8447" applyFont="1" applyFill="1" applyBorder="1"/>
    <xf numFmtId="179" fontId="1" fillId="32" borderId="10" xfId="8447" applyFont="1" applyFill="1" applyBorder="1"/>
    <xf numFmtId="179" fontId="1" fillId="0" borderId="28" xfId="8447" applyFont="1" applyBorder="1"/>
    <xf numFmtId="179" fontId="10" fillId="32" borderId="0" xfId="8447" applyFont="1" applyFill="1"/>
    <xf numFmtId="179" fontId="1" fillId="32" borderId="0" xfId="8447" applyFont="1" applyFill="1"/>
    <xf numFmtId="179" fontId="1" fillId="0" borderId="0" xfId="8447" applyFont="1"/>
    <xf numFmtId="179" fontId="1" fillId="32" borderId="27" xfId="8447" applyFont="1" applyFill="1" applyBorder="1"/>
    <xf numFmtId="179" fontId="1" fillId="32" borderId="33" xfId="8447" applyFont="1" applyFill="1" applyBorder="1"/>
    <xf numFmtId="179" fontId="1" fillId="32" borderId="29" xfId="8447" applyFont="1" applyFill="1" applyBorder="1"/>
    <xf numFmtId="179" fontId="1" fillId="32" borderId="17" xfId="8447" applyFont="1" applyFill="1" applyBorder="1"/>
    <xf numFmtId="179" fontId="1" fillId="43" borderId="28" xfId="8447" applyFont="1" applyFill="1" applyBorder="1"/>
    <xf numFmtId="179" fontId="1" fillId="43" borderId="10" xfId="8447" applyFont="1" applyFill="1" applyBorder="1"/>
    <xf numFmtId="179" fontId="1" fillId="43" borderId="33" xfId="8447" applyFont="1" applyFill="1" applyBorder="1"/>
    <xf numFmtId="179" fontId="1" fillId="46" borderId="24" xfId="8447" applyFont="1" applyFill="1" applyBorder="1" applyAlignment="1">
      <alignment horizontal="right"/>
    </xf>
    <xf numFmtId="169" fontId="1" fillId="46" borderId="10" xfId="8447" applyNumberFormat="1" applyFont="1" applyFill="1" applyBorder="1" applyAlignment="1">
      <alignment horizontal="right" wrapText="1"/>
    </xf>
    <xf numFmtId="169" fontId="1" fillId="46" borderId="9" xfId="8447" applyNumberFormat="1" applyFont="1" applyFill="1" applyBorder="1" applyAlignment="1">
      <alignment horizontal="right" wrapText="1"/>
    </xf>
    <xf numFmtId="1" fontId="1" fillId="46" borderId="40" xfId="8447" applyNumberFormat="1" applyFont="1" applyFill="1" applyBorder="1" applyAlignment="1">
      <alignment horizontal="right" wrapText="1"/>
    </xf>
    <xf numFmtId="1" fontId="1" fillId="46" borderId="17" xfId="8447" applyNumberFormat="1" applyFont="1" applyFill="1" applyBorder="1" applyAlignment="1">
      <alignment horizontal="right" wrapText="1"/>
    </xf>
    <xf numFmtId="1" fontId="1" fillId="46" borderId="10" xfId="8447" applyNumberFormat="1" applyFont="1" applyFill="1" applyBorder="1" applyAlignment="1">
      <alignment horizontal="right" wrapText="1"/>
    </xf>
    <xf numFmtId="10" fontId="1" fillId="46" borderId="10" xfId="58" applyNumberFormat="1" applyFill="1" applyBorder="1" applyAlignment="1">
      <alignment horizontal="right" wrapText="1"/>
    </xf>
    <xf numFmtId="10" fontId="1" fillId="46" borderId="10" xfId="58" applyNumberFormat="1" applyFont="1" applyFill="1" applyBorder="1" applyAlignment="1">
      <alignment horizontal="right" wrapText="1"/>
    </xf>
    <xf numFmtId="10" fontId="1" fillId="46" borderId="41" xfId="58" applyNumberFormat="1" applyFont="1" applyFill="1" applyBorder="1" applyAlignment="1">
      <alignment horizontal="right" wrapText="1"/>
    </xf>
    <xf numFmtId="10" fontId="1" fillId="46" borderId="17" xfId="58" applyNumberFormat="1" applyFont="1" applyFill="1" applyBorder="1" applyAlignment="1">
      <alignment horizontal="right" wrapText="1"/>
    </xf>
    <xf numFmtId="184" fontId="1" fillId="46" borderId="10" xfId="8447" applyNumberFormat="1" applyFont="1" applyFill="1" applyBorder="1" applyAlignment="1">
      <alignment horizontal="right" wrapText="1"/>
    </xf>
    <xf numFmtId="179" fontId="1" fillId="46" borderId="10" xfId="8447" applyFont="1" applyFill="1" applyBorder="1" applyAlignment="1">
      <alignment horizontal="left" wrapText="1" indent="2"/>
    </xf>
    <xf numFmtId="179" fontId="1" fillId="46" borderId="28" xfId="8447" applyFont="1" applyFill="1" applyBorder="1" applyAlignment="1">
      <alignment horizontal="left" wrapText="1" indent="2"/>
    </xf>
    <xf numFmtId="179" fontId="1" fillId="46" borderId="33" xfId="8447" applyFont="1" applyFill="1" applyBorder="1" applyAlignment="1">
      <alignment horizontal="left" wrapText="1" indent="2"/>
    </xf>
    <xf numFmtId="179" fontId="1" fillId="32" borderId="25" xfId="8447" applyFont="1" applyFill="1" applyBorder="1"/>
    <xf numFmtId="179" fontId="1" fillId="32" borderId="8" xfId="8447" applyFont="1" applyFill="1" applyBorder="1"/>
    <xf numFmtId="179" fontId="1" fillId="32" borderId="31" xfId="8447" applyFont="1" applyFill="1" applyBorder="1"/>
    <xf numFmtId="179" fontId="1" fillId="32" borderId="9" xfId="8447" applyFont="1" applyFill="1" applyBorder="1"/>
    <xf numFmtId="179" fontId="1" fillId="43" borderId="27" xfId="8447" applyFont="1" applyFill="1" applyBorder="1"/>
    <xf numFmtId="179" fontId="1" fillId="43" borderId="9" xfId="8447" applyFont="1" applyFill="1" applyBorder="1"/>
    <xf numFmtId="179" fontId="1" fillId="43" borderId="34" xfId="8447" applyFont="1" applyFill="1" applyBorder="1"/>
    <xf numFmtId="179" fontId="1" fillId="46" borderId="0" xfId="8447" applyFont="1" applyFill="1" applyBorder="1"/>
    <xf numFmtId="179" fontId="1" fillId="46" borderId="26" xfId="8447" applyFont="1" applyFill="1" applyBorder="1"/>
    <xf numFmtId="179" fontId="1" fillId="46" borderId="32" xfId="8447" applyFont="1" applyFill="1" applyBorder="1"/>
    <xf numFmtId="179" fontId="1" fillId="46" borderId="0" xfId="8447" applyFont="1" applyFill="1"/>
    <xf numFmtId="170" fontId="1" fillId="32" borderId="10" xfId="8447" applyNumberFormat="1" applyFont="1" applyFill="1" applyBorder="1"/>
    <xf numFmtId="170" fontId="1" fillId="32" borderId="33" xfId="8447" applyNumberFormat="1" applyFont="1" applyFill="1" applyBorder="1"/>
    <xf numFmtId="0" fontId="0" fillId="0" borderId="0" xfId="0" applyAlignment="1">
      <alignment vertical="top"/>
    </xf>
    <xf numFmtId="0" fontId="0" fillId="0" borderId="0" xfId="0" applyAlignment="1">
      <alignment vertical="top" wrapText="1"/>
    </xf>
    <xf numFmtId="49" fontId="12" fillId="46" borderId="0" xfId="5" applyFont="1" applyFill="1" applyAlignment="1">
      <alignment horizontal="right"/>
    </xf>
    <xf numFmtId="49" fontId="12" fillId="0" borderId="0" xfId="5" applyFont="1" applyFill="1"/>
    <xf numFmtId="49" fontId="15" fillId="46" borderId="0" xfId="8" applyFill="1" applyBorder="1" applyAlignment="1">
      <alignment horizontal="center"/>
    </xf>
    <xf numFmtId="49" fontId="28" fillId="46" borderId="0" xfId="8" applyFont="1" applyFill="1" applyBorder="1" applyAlignment="1">
      <alignment horizontal="center"/>
    </xf>
    <xf numFmtId="49" fontId="28" fillId="0" borderId="0" xfId="8" applyFont="1" applyFill="1" applyBorder="1" applyAlignment="1">
      <alignment horizontal="right"/>
    </xf>
    <xf numFmtId="49" fontId="28" fillId="0" borderId="0" xfId="8" applyFont="1" applyFill="1" applyBorder="1" applyAlignment="1">
      <alignment horizontal="center"/>
    </xf>
    <xf numFmtId="0" fontId="30" fillId="46" borderId="0" xfId="14" applyNumberFormat="1" applyFont="1" applyFill="1" applyBorder="1"/>
    <xf numFmtId="0" fontId="30" fillId="32" borderId="0" xfId="14" applyNumberFormat="1" applyFont="1" applyFill="1" applyBorder="1"/>
    <xf numFmtId="0" fontId="26" fillId="35" borderId="42" xfId="0" applyFont="1" applyFill="1" applyBorder="1"/>
    <xf numFmtId="0" fontId="26" fillId="35" borderId="43" xfId="0" applyFont="1" applyFill="1" applyBorder="1"/>
    <xf numFmtId="49" fontId="0" fillId="36" borderId="44" xfId="0" applyNumberFormat="1" applyFill="1" applyBorder="1"/>
    <xf numFmtId="0" fontId="34" fillId="36" borderId="45" xfId="55" applyFill="1" applyBorder="1" applyAlignment="1" applyProtection="1"/>
    <xf numFmtId="49" fontId="0" fillId="36" borderId="46" xfId="0" applyNumberFormat="1" applyFill="1" applyBorder="1"/>
    <xf numFmtId="0" fontId="34" fillId="36" borderId="47" xfId="55" applyFill="1" applyBorder="1" applyAlignment="1" applyProtection="1">
      <alignment horizontal="left" indent="1"/>
    </xf>
    <xf numFmtId="49" fontId="0" fillId="37" borderId="44" xfId="0" applyNumberFormat="1" applyFill="1" applyBorder="1"/>
    <xf numFmtId="0" fontId="34" fillId="37" borderId="45" xfId="55" applyFill="1" applyBorder="1" applyAlignment="1" applyProtection="1"/>
    <xf numFmtId="49" fontId="0" fillId="37" borderId="46" xfId="0" applyNumberFormat="1" applyFill="1" applyBorder="1"/>
    <xf numFmtId="0" fontId="34" fillId="37" borderId="47" xfId="55" applyFill="1" applyBorder="1" applyAlignment="1" applyProtection="1">
      <alignment horizontal="left" indent="1"/>
    </xf>
    <xf numFmtId="49" fontId="0" fillId="37" borderId="48" xfId="0" applyNumberFormat="1" applyFill="1" applyBorder="1"/>
    <xf numFmtId="0" fontId="34" fillId="37" borderId="49" xfId="55" applyFill="1" applyBorder="1" applyAlignment="1" applyProtection="1">
      <alignment horizontal="left" indent="1"/>
    </xf>
    <xf numFmtId="49" fontId="37" fillId="46" borderId="9" xfId="6" applyFont="1" applyFill="1" applyBorder="1"/>
    <xf numFmtId="0" fontId="0" fillId="46" borderId="10" xfId="0" applyFill="1" applyBorder="1" applyAlignment="1">
      <alignment horizontal="center"/>
    </xf>
    <xf numFmtId="0" fontId="49" fillId="0" borderId="0" xfId="50" applyFont="1" applyBorder="1">
      <alignment horizontal="centerContinuous" wrapText="1"/>
    </xf>
    <xf numFmtId="175" fontId="50" fillId="0" borderId="0" xfId="14" applyNumberFormat="1" applyFont="1" applyBorder="1"/>
    <xf numFmtId="179" fontId="50" fillId="0" borderId="0" xfId="14" applyNumberFormat="1" applyFont="1" applyBorder="1"/>
    <xf numFmtId="0" fontId="30" fillId="0" borderId="0" xfId="14" applyNumberFormat="1" applyFont="1" applyBorder="1"/>
    <xf numFmtId="49" fontId="29" fillId="0" borderId="0" xfId="0" applyNumberFormat="1" applyFont="1" applyAlignment="1">
      <alignment horizontal="center"/>
    </xf>
    <xf numFmtId="0" fontId="29" fillId="0" borderId="0" xfId="0" applyFont="1" applyAlignment="1">
      <alignment wrapText="1"/>
    </xf>
    <xf numFmtId="0" fontId="0" fillId="46" borderId="23" xfId="14" applyNumberFormat="1" applyFont="1" applyFill="1" applyBorder="1" applyAlignment="1">
      <alignment horizontal="left" vertical="center" wrapText="1"/>
    </xf>
    <xf numFmtId="49" fontId="37" fillId="41" borderId="38" xfId="6" applyFont="1" applyFill="1" applyBorder="1"/>
    <xf numFmtId="49" fontId="12" fillId="41" borderId="38" xfId="6" applyFont="1" applyFill="1" applyBorder="1" applyAlignment="1">
      <alignment horizontal="left" wrapText="1"/>
    </xf>
    <xf numFmtId="186" fontId="0" fillId="46" borderId="23" xfId="14" applyNumberFormat="1" applyFont="1" applyFill="1" applyBorder="1" applyAlignment="1">
      <alignment horizontal="left" vertical="center" wrapText="1"/>
    </xf>
    <xf numFmtId="49" fontId="28" fillId="41" borderId="38" xfId="6" applyFont="1" applyFill="1" applyBorder="1" applyAlignment="1">
      <alignment horizontal="left" wrapText="1"/>
    </xf>
    <xf numFmtId="10" fontId="35" fillId="0" borderId="0" xfId="13" applyNumberFormat="1" applyBorder="1" applyAlignment="1">
      <protection locked="0"/>
    </xf>
    <xf numFmtId="179" fontId="35" fillId="0" borderId="0" xfId="13" applyNumberFormat="1" applyBorder="1" applyAlignment="1">
      <protection locked="0"/>
    </xf>
    <xf numFmtId="0" fontId="12" fillId="0" borderId="0" xfId="14" applyNumberFormat="1" applyFont="1" applyBorder="1"/>
    <xf numFmtId="49" fontId="28" fillId="0" borderId="0" xfId="6" applyFont="1" applyFill="1" applyAlignment="1">
      <alignment horizontal="left" wrapText="1"/>
    </xf>
    <xf numFmtId="186" fontId="1" fillId="0" borderId="0" xfId="14" applyNumberFormat="1" applyBorder="1" applyAlignment="1">
      <alignment horizontal="left" vertical="center" wrapText="1"/>
    </xf>
    <xf numFmtId="179" fontId="18" fillId="46" borderId="23" xfId="8447" applyFont="1" applyFill="1" applyBorder="1" applyAlignment="1" applyProtection="1">
      <protection locked="0"/>
    </xf>
    <xf numFmtId="179" fontId="1" fillId="0" borderId="0" xfId="14" applyNumberFormat="1" applyBorder="1" applyAlignment="1">
      <alignment horizontal="left" vertical="center" wrapText="1"/>
    </xf>
    <xf numFmtId="181" fontId="1" fillId="46" borderId="23" xfId="8447" applyNumberFormat="1" applyFont="1" applyFill="1" applyBorder="1" applyAlignment="1">
      <alignment horizontal="center" vertical="center" wrapText="1"/>
    </xf>
    <xf numFmtId="43" fontId="29" fillId="0" borderId="0" xfId="0" applyNumberFormat="1" applyFont="1"/>
    <xf numFmtId="15" fontId="42" fillId="0" borderId="14" xfId="0" applyNumberFormat="1" applyFont="1" applyBorder="1" applyAlignment="1">
      <alignment horizontal="centerContinuous"/>
    </xf>
    <xf numFmtId="181" fontId="0" fillId="46" borderId="23" xfId="8447" quotePrefix="1" applyNumberFormat="1" applyFont="1" applyFill="1" applyBorder="1" applyAlignment="1">
      <alignment horizontal="left" vertical="center" wrapText="1"/>
    </xf>
    <xf numFmtId="185" fontId="0" fillId="46" borderId="23" xfId="58" quotePrefix="1" applyNumberFormat="1" applyFont="1" applyFill="1" applyBorder="1" applyAlignment="1">
      <alignment horizontal="right" vertical="center" wrapText="1"/>
    </xf>
    <xf numFmtId="10" fontId="0" fillId="46" borderId="23" xfId="58" quotePrefix="1" applyNumberFormat="1" applyFont="1" applyFill="1" applyBorder="1" applyAlignment="1">
      <alignment horizontal="right" vertical="center" wrapText="1"/>
    </xf>
    <xf numFmtId="0" fontId="1" fillId="0" borderId="0" xfId="14" applyNumberFormat="1" applyBorder="1" applyAlignment="1">
      <alignment horizontal="center" vertical="center" wrapText="1"/>
    </xf>
    <xf numFmtId="179" fontId="1" fillId="0" borderId="0" xfId="8447" applyFont="1" applyFill="1" applyBorder="1" applyAlignment="1">
      <alignment horizontal="center" vertical="center" wrapText="1"/>
    </xf>
    <xf numFmtId="49" fontId="12" fillId="46" borderId="0" xfId="5" applyFont="1" applyFill="1" applyAlignment="1">
      <alignment horizontal="left" wrapText="1"/>
    </xf>
    <xf numFmtId="49" fontId="12" fillId="0" borderId="0" xfId="5" applyFont="1" applyFill="1" applyAlignment="1">
      <alignment horizontal="left" wrapText="1"/>
    </xf>
    <xf numFmtId="49" fontId="12" fillId="42" borderId="0" xfId="6" applyFont="1" applyFill="1" applyAlignment="1">
      <alignment horizontal="left" wrapText="1"/>
    </xf>
  </cellXfs>
  <cellStyles count="8455">
    <cellStyle name="20% - Accent1" xfId="23" builtinId="30" hidden="1"/>
    <cellStyle name="20% - Accent1 10" xfId="114" hidden="1" xr:uid="{00000000-0005-0000-0000-000001000000}"/>
    <cellStyle name="20% - Accent1 10" xfId="188" hidden="1" xr:uid="{00000000-0005-0000-0000-000002000000}"/>
    <cellStyle name="20% - Accent1 10" xfId="264" hidden="1" xr:uid="{00000000-0005-0000-0000-000003000000}"/>
    <cellStyle name="20% - Accent1 10" xfId="342" hidden="1" xr:uid="{00000000-0005-0000-0000-000004000000}"/>
    <cellStyle name="20% - Accent1 10" xfId="927" hidden="1" xr:uid="{00000000-0005-0000-0000-000005000000}"/>
    <cellStyle name="20% - Accent1 10" xfId="1003" hidden="1" xr:uid="{00000000-0005-0000-0000-000006000000}"/>
    <cellStyle name="20% - Accent1 10" xfId="1082" hidden="1" xr:uid="{00000000-0005-0000-0000-000007000000}"/>
    <cellStyle name="20% - Accent1 10" xfId="772" hidden="1" xr:uid="{00000000-0005-0000-0000-000008000000}"/>
    <cellStyle name="20% - Accent1 10" xfId="788" hidden="1" xr:uid="{00000000-0005-0000-0000-000009000000}"/>
    <cellStyle name="20% - Accent1 10" xfId="683" hidden="1" xr:uid="{00000000-0005-0000-0000-00000A000000}"/>
    <cellStyle name="20% - Accent1 10" xfId="1522" hidden="1" xr:uid="{00000000-0005-0000-0000-00000B000000}"/>
    <cellStyle name="20% - Accent1 10" xfId="1598" hidden="1" xr:uid="{00000000-0005-0000-0000-00000C000000}"/>
    <cellStyle name="20% - Accent1 10" xfId="1676" hidden="1" xr:uid="{00000000-0005-0000-0000-00000D000000}"/>
    <cellStyle name="20% - Accent1 10" xfId="1330" hidden="1" xr:uid="{00000000-0005-0000-0000-00000E000000}"/>
    <cellStyle name="20% - Accent1 10" xfId="1188" hidden="1" xr:uid="{00000000-0005-0000-0000-00000F000000}"/>
    <cellStyle name="20% - Accent1 10" xfId="713" hidden="1" xr:uid="{00000000-0005-0000-0000-000010000000}"/>
    <cellStyle name="20% - Accent1 10" xfId="2054" hidden="1" xr:uid="{00000000-0005-0000-0000-000011000000}"/>
    <cellStyle name="20% - Accent1 10" xfId="2130" hidden="1" xr:uid="{00000000-0005-0000-0000-000012000000}"/>
    <cellStyle name="20% - Accent1 10" xfId="2208" hidden="1" xr:uid="{00000000-0005-0000-0000-000013000000}"/>
    <cellStyle name="20% - Accent1 10" xfId="2391" hidden="1" xr:uid="{00000000-0005-0000-0000-000014000000}"/>
    <cellStyle name="20% - Accent1 10" xfId="2467" hidden="1" xr:uid="{00000000-0005-0000-0000-000015000000}"/>
    <cellStyle name="20% - Accent1 10" xfId="2545" hidden="1" xr:uid="{00000000-0005-0000-0000-000016000000}"/>
    <cellStyle name="20% - Accent1 10" xfId="2728" hidden="1" xr:uid="{00000000-0005-0000-0000-000017000000}"/>
    <cellStyle name="20% - Accent1 10" xfId="2804" hidden="1" xr:uid="{00000000-0005-0000-0000-000018000000}"/>
    <cellStyle name="20% - Accent1 10" xfId="2906" hidden="1" xr:uid="{00000000-0005-0000-0000-000019000000}"/>
    <cellStyle name="20% - Accent1 10" xfId="2980" hidden="1" xr:uid="{00000000-0005-0000-0000-00001A000000}"/>
    <cellStyle name="20% - Accent1 10" xfId="3056" hidden="1" xr:uid="{00000000-0005-0000-0000-00001B000000}"/>
    <cellStyle name="20% - Accent1 10" xfId="3134" hidden="1" xr:uid="{00000000-0005-0000-0000-00001C000000}"/>
    <cellStyle name="20% - Accent1 10" xfId="3719" hidden="1" xr:uid="{00000000-0005-0000-0000-00001D000000}"/>
    <cellStyle name="20% - Accent1 10" xfId="3795" hidden="1" xr:uid="{00000000-0005-0000-0000-00001E000000}"/>
    <cellStyle name="20% - Accent1 10" xfId="3874" hidden="1" xr:uid="{00000000-0005-0000-0000-00001F000000}"/>
    <cellStyle name="20% - Accent1 10" xfId="3564" hidden="1" xr:uid="{00000000-0005-0000-0000-000020000000}"/>
    <cellStyle name="20% - Accent1 10" xfId="3580" hidden="1" xr:uid="{00000000-0005-0000-0000-000021000000}"/>
    <cellStyle name="20% - Accent1 10" xfId="3475" hidden="1" xr:uid="{00000000-0005-0000-0000-000022000000}"/>
    <cellStyle name="20% - Accent1 10" xfId="4314" hidden="1" xr:uid="{00000000-0005-0000-0000-000023000000}"/>
    <cellStyle name="20% - Accent1 10" xfId="4390" hidden="1" xr:uid="{00000000-0005-0000-0000-000024000000}"/>
    <cellStyle name="20% - Accent1 10" xfId="4468" hidden="1" xr:uid="{00000000-0005-0000-0000-000025000000}"/>
    <cellStyle name="20% - Accent1 10" xfId="4122" hidden="1" xr:uid="{00000000-0005-0000-0000-000026000000}"/>
    <cellStyle name="20% - Accent1 10" xfId="3980" hidden="1" xr:uid="{00000000-0005-0000-0000-000027000000}"/>
    <cellStyle name="20% - Accent1 10" xfId="3505" hidden="1" xr:uid="{00000000-0005-0000-0000-000028000000}"/>
    <cellStyle name="20% - Accent1 10" xfId="4846" hidden="1" xr:uid="{00000000-0005-0000-0000-000029000000}"/>
    <cellStyle name="20% - Accent1 10" xfId="4922" hidden="1" xr:uid="{00000000-0005-0000-0000-00002A000000}"/>
    <cellStyle name="20% - Accent1 10" xfId="5000" hidden="1" xr:uid="{00000000-0005-0000-0000-00002B000000}"/>
    <cellStyle name="20% - Accent1 10" xfId="5183" hidden="1" xr:uid="{00000000-0005-0000-0000-00002C000000}"/>
    <cellStyle name="20% - Accent1 10" xfId="5259" hidden="1" xr:uid="{00000000-0005-0000-0000-00002D000000}"/>
    <cellStyle name="20% - Accent1 10" xfId="5337" hidden="1" xr:uid="{00000000-0005-0000-0000-00002E000000}"/>
    <cellStyle name="20% - Accent1 10" xfId="5520" hidden="1" xr:uid="{00000000-0005-0000-0000-00002F000000}"/>
    <cellStyle name="20% - Accent1 10" xfId="5596" hidden="1" xr:uid="{00000000-0005-0000-0000-000030000000}"/>
    <cellStyle name="20% - Accent1 10" xfId="5698" hidden="1" xr:uid="{00000000-0005-0000-0000-000031000000}"/>
    <cellStyle name="20% - Accent1 10" xfId="5772" hidden="1" xr:uid="{00000000-0005-0000-0000-000032000000}"/>
    <cellStyle name="20% - Accent1 10" xfId="5848" hidden="1" xr:uid="{00000000-0005-0000-0000-000033000000}"/>
    <cellStyle name="20% - Accent1 10" xfId="5926" hidden="1" xr:uid="{00000000-0005-0000-0000-000034000000}"/>
    <cellStyle name="20% - Accent1 10" xfId="6511" hidden="1" xr:uid="{00000000-0005-0000-0000-000035000000}"/>
    <cellStyle name="20% - Accent1 10" xfId="6587" hidden="1" xr:uid="{00000000-0005-0000-0000-000036000000}"/>
    <cellStyle name="20% - Accent1 10" xfId="6666" hidden="1" xr:uid="{00000000-0005-0000-0000-000037000000}"/>
    <cellStyle name="20% - Accent1 10" xfId="6356" hidden="1" xr:uid="{00000000-0005-0000-0000-000038000000}"/>
    <cellStyle name="20% - Accent1 10" xfId="6372" hidden="1" xr:uid="{00000000-0005-0000-0000-000039000000}"/>
    <cellStyle name="20% - Accent1 10" xfId="6267" hidden="1" xr:uid="{00000000-0005-0000-0000-00003A000000}"/>
    <cellStyle name="20% - Accent1 10" xfId="7106" hidden="1" xr:uid="{00000000-0005-0000-0000-00003B000000}"/>
    <cellStyle name="20% - Accent1 10" xfId="7182" hidden="1" xr:uid="{00000000-0005-0000-0000-00003C000000}"/>
    <cellStyle name="20% - Accent1 10" xfId="7260" hidden="1" xr:uid="{00000000-0005-0000-0000-00003D000000}"/>
    <cellStyle name="20% - Accent1 10" xfId="6914" hidden="1" xr:uid="{00000000-0005-0000-0000-00003E000000}"/>
    <cellStyle name="20% - Accent1 10" xfId="6772" hidden="1" xr:uid="{00000000-0005-0000-0000-00003F000000}"/>
    <cellStyle name="20% - Accent1 10" xfId="6297" hidden="1" xr:uid="{00000000-0005-0000-0000-000040000000}"/>
    <cellStyle name="20% - Accent1 10" xfId="7638" hidden="1" xr:uid="{00000000-0005-0000-0000-000041000000}"/>
    <cellStyle name="20% - Accent1 10" xfId="7714" hidden="1" xr:uid="{00000000-0005-0000-0000-000042000000}"/>
    <cellStyle name="20% - Accent1 10" xfId="7792" hidden="1" xr:uid="{00000000-0005-0000-0000-000043000000}"/>
    <cellStyle name="20% - Accent1 10" xfId="7975" hidden="1" xr:uid="{00000000-0005-0000-0000-000044000000}"/>
    <cellStyle name="20% - Accent1 10" xfId="8051" hidden="1" xr:uid="{00000000-0005-0000-0000-000045000000}"/>
    <cellStyle name="20% - Accent1 10" xfId="8129" hidden="1" xr:uid="{00000000-0005-0000-0000-000046000000}"/>
    <cellStyle name="20% - Accent1 10" xfId="8312" hidden="1" xr:uid="{00000000-0005-0000-0000-000047000000}"/>
    <cellStyle name="20% - Accent1 10" xfId="8388" hidden="1" xr:uid="{00000000-0005-0000-0000-000048000000}"/>
    <cellStyle name="20% - Accent1 11" xfId="127" hidden="1" xr:uid="{00000000-0005-0000-0000-000049000000}"/>
    <cellStyle name="20% - Accent1 11" xfId="201" hidden="1" xr:uid="{00000000-0005-0000-0000-00004A000000}"/>
    <cellStyle name="20% - Accent1 11" xfId="277" hidden="1" xr:uid="{00000000-0005-0000-0000-00004B000000}"/>
    <cellStyle name="20% - Accent1 11" xfId="355" hidden="1" xr:uid="{00000000-0005-0000-0000-00004C000000}"/>
    <cellStyle name="20% - Accent1 11" xfId="940" hidden="1" xr:uid="{00000000-0005-0000-0000-00004D000000}"/>
    <cellStyle name="20% - Accent1 11" xfId="1016" hidden="1" xr:uid="{00000000-0005-0000-0000-00004E000000}"/>
    <cellStyle name="20% - Accent1 11" xfId="1095" hidden="1" xr:uid="{00000000-0005-0000-0000-00004F000000}"/>
    <cellStyle name="20% - Accent1 11" xfId="1322" hidden="1" xr:uid="{00000000-0005-0000-0000-000050000000}"/>
    <cellStyle name="20% - Accent1 11" xfId="783" hidden="1" xr:uid="{00000000-0005-0000-0000-000051000000}"/>
    <cellStyle name="20% - Accent1 11" xfId="855" hidden="1" xr:uid="{00000000-0005-0000-0000-000052000000}"/>
    <cellStyle name="20% - Accent1 11" xfId="1535" hidden="1" xr:uid="{00000000-0005-0000-0000-000053000000}"/>
    <cellStyle name="20% - Accent1 11" xfId="1611" hidden="1" xr:uid="{00000000-0005-0000-0000-000054000000}"/>
    <cellStyle name="20% - Accent1 11" xfId="1689" hidden="1" xr:uid="{00000000-0005-0000-0000-000055000000}"/>
    <cellStyle name="20% - Accent1 11" xfId="1886" hidden="1" xr:uid="{00000000-0005-0000-0000-000056000000}"/>
    <cellStyle name="20% - Accent1 11" xfId="878" hidden="1" xr:uid="{00000000-0005-0000-0000-000057000000}"/>
    <cellStyle name="20% - Accent1 11" xfId="655" hidden="1" xr:uid="{00000000-0005-0000-0000-000058000000}"/>
    <cellStyle name="20% - Accent1 11" xfId="2067" hidden="1" xr:uid="{00000000-0005-0000-0000-000059000000}"/>
    <cellStyle name="20% - Accent1 11" xfId="2143" hidden="1" xr:uid="{00000000-0005-0000-0000-00005A000000}"/>
    <cellStyle name="20% - Accent1 11" xfId="2221" hidden="1" xr:uid="{00000000-0005-0000-0000-00005B000000}"/>
    <cellStyle name="20% - Accent1 11" xfId="2404" hidden="1" xr:uid="{00000000-0005-0000-0000-00005C000000}"/>
    <cellStyle name="20% - Accent1 11" xfId="2480" hidden="1" xr:uid="{00000000-0005-0000-0000-00005D000000}"/>
    <cellStyle name="20% - Accent1 11" xfId="2558" hidden="1" xr:uid="{00000000-0005-0000-0000-00005E000000}"/>
    <cellStyle name="20% - Accent1 11" xfId="2741" hidden="1" xr:uid="{00000000-0005-0000-0000-00005F000000}"/>
    <cellStyle name="20% - Accent1 11" xfId="2817" hidden="1" xr:uid="{00000000-0005-0000-0000-000060000000}"/>
    <cellStyle name="20% - Accent1 11" xfId="2919" hidden="1" xr:uid="{00000000-0005-0000-0000-000061000000}"/>
    <cellStyle name="20% - Accent1 11" xfId="2993" hidden="1" xr:uid="{00000000-0005-0000-0000-000062000000}"/>
    <cellStyle name="20% - Accent1 11" xfId="3069" hidden="1" xr:uid="{00000000-0005-0000-0000-000063000000}"/>
    <cellStyle name="20% - Accent1 11" xfId="3147" hidden="1" xr:uid="{00000000-0005-0000-0000-000064000000}"/>
    <cellStyle name="20% - Accent1 11" xfId="3732" hidden="1" xr:uid="{00000000-0005-0000-0000-000065000000}"/>
    <cellStyle name="20% - Accent1 11" xfId="3808" hidden="1" xr:uid="{00000000-0005-0000-0000-000066000000}"/>
    <cellStyle name="20% - Accent1 11" xfId="3887" hidden="1" xr:uid="{00000000-0005-0000-0000-000067000000}"/>
    <cellStyle name="20% - Accent1 11" xfId="4114" hidden="1" xr:uid="{00000000-0005-0000-0000-000068000000}"/>
    <cellStyle name="20% - Accent1 11" xfId="3575" hidden="1" xr:uid="{00000000-0005-0000-0000-000069000000}"/>
    <cellStyle name="20% - Accent1 11" xfId="3647" hidden="1" xr:uid="{00000000-0005-0000-0000-00006A000000}"/>
    <cellStyle name="20% - Accent1 11" xfId="4327" hidden="1" xr:uid="{00000000-0005-0000-0000-00006B000000}"/>
    <cellStyle name="20% - Accent1 11" xfId="4403" hidden="1" xr:uid="{00000000-0005-0000-0000-00006C000000}"/>
    <cellStyle name="20% - Accent1 11" xfId="4481" hidden="1" xr:uid="{00000000-0005-0000-0000-00006D000000}"/>
    <cellStyle name="20% - Accent1 11" xfId="4678" hidden="1" xr:uid="{00000000-0005-0000-0000-00006E000000}"/>
    <cellStyle name="20% - Accent1 11" xfId="3670" hidden="1" xr:uid="{00000000-0005-0000-0000-00006F000000}"/>
    <cellStyle name="20% - Accent1 11" xfId="3447" hidden="1" xr:uid="{00000000-0005-0000-0000-000070000000}"/>
    <cellStyle name="20% - Accent1 11" xfId="4859" hidden="1" xr:uid="{00000000-0005-0000-0000-000071000000}"/>
    <cellStyle name="20% - Accent1 11" xfId="4935" hidden="1" xr:uid="{00000000-0005-0000-0000-000072000000}"/>
    <cellStyle name="20% - Accent1 11" xfId="5013" hidden="1" xr:uid="{00000000-0005-0000-0000-000073000000}"/>
    <cellStyle name="20% - Accent1 11" xfId="5196" hidden="1" xr:uid="{00000000-0005-0000-0000-000074000000}"/>
    <cellStyle name="20% - Accent1 11" xfId="5272" hidden="1" xr:uid="{00000000-0005-0000-0000-000075000000}"/>
    <cellStyle name="20% - Accent1 11" xfId="5350" hidden="1" xr:uid="{00000000-0005-0000-0000-000076000000}"/>
    <cellStyle name="20% - Accent1 11" xfId="5533" hidden="1" xr:uid="{00000000-0005-0000-0000-000077000000}"/>
    <cellStyle name="20% - Accent1 11" xfId="5609" hidden="1" xr:uid="{00000000-0005-0000-0000-000078000000}"/>
    <cellStyle name="20% - Accent1 11" xfId="5711" hidden="1" xr:uid="{00000000-0005-0000-0000-000079000000}"/>
    <cellStyle name="20% - Accent1 11" xfId="5785" hidden="1" xr:uid="{00000000-0005-0000-0000-00007A000000}"/>
    <cellStyle name="20% - Accent1 11" xfId="5861" hidden="1" xr:uid="{00000000-0005-0000-0000-00007B000000}"/>
    <cellStyle name="20% - Accent1 11" xfId="5939" hidden="1" xr:uid="{00000000-0005-0000-0000-00007C000000}"/>
    <cellStyle name="20% - Accent1 11" xfId="6524" hidden="1" xr:uid="{00000000-0005-0000-0000-00007D000000}"/>
    <cellStyle name="20% - Accent1 11" xfId="6600" hidden="1" xr:uid="{00000000-0005-0000-0000-00007E000000}"/>
    <cellStyle name="20% - Accent1 11" xfId="6679" hidden="1" xr:uid="{00000000-0005-0000-0000-00007F000000}"/>
    <cellStyle name="20% - Accent1 11" xfId="6906" hidden="1" xr:uid="{00000000-0005-0000-0000-000080000000}"/>
    <cellStyle name="20% - Accent1 11" xfId="6367" hidden="1" xr:uid="{00000000-0005-0000-0000-000081000000}"/>
    <cellStyle name="20% - Accent1 11" xfId="6439" hidden="1" xr:uid="{00000000-0005-0000-0000-000082000000}"/>
    <cellStyle name="20% - Accent1 11" xfId="7119" hidden="1" xr:uid="{00000000-0005-0000-0000-000083000000}"/>
    <cellStyle name="20% - Accent1 11" xfId="7195" hidden="1" xr:uid="{00000000-0005-0000-0000-000084000000}"/>
    <cellStyle name="20% - Accent1 11" xfId="7273" hidden="1" xr:uid="{00000000-0005-0000-0000-000085000000}"/>
    <cellStyle name="20% - Accent1 11" xfId="7470" hidden="1" xr:uid="{00000000-0005-0000-0000-000086000000}"/>
    <cellStyle name="20% - Accent1 11" xfId="6462" hidden="1" xr:uid="{00000000-0005-0000-0000-000087000000}"/>
    <cellStyle name="20% - Accent1 11" xfId="6239" hidden="1" xr:uid="{00000000-0005-0000-0000-000088000000}"/>
    <cellStyle name="20% - Accent1 11" xfId="7651" hidden="1" xr:uid="{00000000-0005-0000-0000-000089000000}"/>
    <cellStyle name="20% - Accent1 11" xfId="7727" hidden="1" xr:uid="{00000000-0005-0000-0000-00008A000000}"/>
    <cellStyle name="20% - Accent1 11" xfId="7805" hidden="1" xr:uid="{00000000-0005-0000-0000-00008B000000}"/>
    <cellStyle name="20% - Accent1 11" xfId="7988" hidden="1" xr:uid="{00000000-0005-0000-0000-00008C000000}"/>
    <cellStyle name="20% - Accent1 11" xfId="8064" hidden="1" xr:uid="{00000000-0005-0000-0000-00008D000000}"/>
    <cellStyle name="20% - Accent1 11" xfId="8142" hidden="1" xr:uid="{00000000-0005-0000-0000-00008E000000}"/>
    <cellStyle name="20% - Accent1 11" xfId="8325" hidden="1" xr:uid="{00000000-0005-0000-0000-00008F000000}"/>
    <cellStyle name="20% - Accent1 11" xfId="8401" hidden="1" xr:uid="{00000000-0005-0000-0000-000090000000}"/>
    <cellStyle name="20% - Accent1 12" xfId="140" hidden="1" xr:uid="{00000000-0005-0000-0000-000091000000}"/>
    <cellStyle name="20% - Accent1 12" xfId="215" hidden="1" xr:uid="{00000000-0005-0000-0000-000092000000}"/>
    <cellStyle name="20% - Accent1 12" xfId="290" hidden="1" xr:uid="{00000000-0005-0000-0000-000093000000}"/>
    <cellStyle name="20% - Accent1 12" xfId="368" hidden="1" xr:uid="{00000000-0005-0000-0000-000094000000}"/>
    <cellStyle name="20% - Accent1 12" xfId="954" hidden="1" xr:uid="{00000000-0005-0000-0000-000095000000}"/>
    <cellStyle name="20% - Accent1 12" xfId="1029" hidden="1" xr:uid="{00000000-0005-0000-0000-000096000000}"/>
    <cellStyle name="20% - Accent1 12" xfId="1108" hidden="1" xr:uid="{00000000-0005-0000-0000-000097000000}"/>
    <cellStyle name="20% - Accent1 12" xfId="771" hidden="1" xr:uid="{00000000-0005-0000-0000-000098000000}"/>
    <cellStyle name="20% - Accent1 12" xfId="721" hidden="1" xr:uid="{00000000-0005-0000-0000-000099000000}"/>
    <cellStyle name="20% - Accent1 12" xfId="690" hidden="1" xr:uid="{00000000-0005-0000-0000-00009A000000}"/>
    <cellStyle name="20% - Accent1 12" xfId="1549" hidden="1" xr:uid="{00000000-0005-0000-0000-00009B000000}"/>
    <cellStyle name="20% - Accent1 12" xfId="1624" hidden="1" xr:uid="{00000000-0005-0000-0000-00009C000000}"/>
    <cellStyle name="20% - Accent1 12" xfId="1702" hidden="1" xr:uid="{00000000-0005-0000-0000-00009D000000}"/>
    <cellStyle name="20% - Accent1 12" xfId="1173" hidden="1" xr:uid="{00000000-0005-0000-0000-00009E000000}"/>
    <cellStyle name="20% - Accent1 12" xfId="863" hidden="1" xr:uid="{00000000-0005-0000-0000-00009F000000}"/>
    <cellStyle name="20% - Accent1 12" xfId="1217" hidden="1" xr:uid="{00000000-0005-0000-0000-0000A0000000}"/>
    <cellStyle name="20% - Accent1 12" xfId="2081" hidden="1" xr:uid="{00000000-0005-0000-0000-0000A1000000}"/>
    <cellStyle name="20% - Accent1 12" xfId="2156" hidden="1" xr:uid="{00000000-0005-0000-0000-0000A2000000}"/>
    <cellStyle name="20% - Accent1 12" xfId="2234" hidden="1" xr:uid="{00000000-0005-0000-0000-0000A3000000}"/>
    <cellStyle name="20% - Accent1 12" xfId="2418" hidden="1" xr:uid="{00000000-0005-0000-0000-0000A4000000}"/>
    <cellStyle name="20% - Accent1 12" xfId="2493" hidden="1" xr:uid="{00000000-0005-0000-0000-0000A5000000}"/>
    <cellStyle name="20% - Accent1 12" xfId="2571" hidden="1" xr:uid="{00000000-0005-0000-0000-0000A6000000}"/>
    <cellStyle name="20% - Accent1 12" xfId="2755" hidden="1" xr:uid="{00000000-0005-0000-0000-0000A7000000}"/>
    <cellStyle name="20% - Accent1 12" xfId="2830" hidden="1" xr:uid="{00000000-0005-0000-0000-0000A8000000}"/>
    <cellStyle name="20% - Accent1 12" xfId="2932" hidden="1" xr:uid="{00000000-0005-0000-0000-0000A9000000}"/>
    <cellStyle name="20% - Accent1 12" xfId="3007" hidden="1" xr:uid="{00000000-0005-0000-0000-0000AA000000}"/>
    <cellStyle name="20% - Accent1 12" xfId="3082" hidden="1" xr:uid="{00000000-0005-0000-0000-0000AB000000}"/>
    <cellStyle name="20% - Accent1 12" xfId="3160" hidden="1" xr:uid="{00000000-0005-0000-0000-0000AC000000}"/>
    <cellStyle name="20% - Accent1 12" xfId="3746" hidden="1" xr:uid="{00000000-0005-0000-0000-0000AD000000}"/>
    <cellStyle name="20% - Accent1 12" xfId="3821" hidden="1" xr:uid="{00000000-0005-0000-0000-0000AE000000}"/>
    <cellStyle name="20% - Accent1 12" xfId="3900" hidden="1" xr:uid="{00000000-0005-0000-0000-0000AF000000}"/>
    <cellStyle name="20% - Accent1 12" xfId="3563" hidden="1" xr:uid="{00000000-0005-0000-0000-0000B0000000}"/>
    <cellStyle name="20% - Accent1 12" xfId="3513" hidden="1" xr:uid="{00000000-0005-0000-0000-0000B1000000}"/>
    <cellStyle name="20% - Accent1 12" xfId="3482" hidden="1" xr:uid="{00000000-0005-0000-0000-0000B2000000}"/>
    <cellStyle name="20% - Accent1 12" xfId="4341" hidden="1" xr:uid="{00000000-0005-0000-0000-0000B3000000}"/>
    <cellStyle name="20% - Accent1 12" xfId="4416" hidden="1" xr:uid="{00000000-0005-0000-0000-0000B4000000}"/>
    <cellStyle name="20% - Accent1 12" xfId="4494" hidden="1" xr:uid="{00000000-0005-0000-0000-0000B5000000}"/>
    <cellStyle name="20% - Accent1 12" xfId="3965" hidden="1" xr:uid="{00000000-0005-0000-0000-0000B6000000}"/>
    <cellStyle name="20% - Accent1 12" xfId="3655" hidden="1" xr:uid="{00000000-0005-0000-0000-0000B7000000}"/>
    <cellStyle name="20% - Accent1 12" xfId="4009" hidden="1" xr:uid="{00000000-0005-0000-0000-0000B8000000}"/>
    <cellStyle name="20% - Accent1 12" xfId="4873" hidden="1" xr:uid="{00000000-0005-0000-0000-0000B9000000}"/>
    <cellStyle name="20% - Accent1 12" xfId="4948" hidden="1" xr:uid="{00000000-0005-0000-0000-0000BA000000}"/>
    <cellStyle name="20% - Accent1 12" xfId="5026" hidden="1" xr:uid="{00000000-0005-0000-0000-0000BB000000}"/>
    <cellStyle name="20% - Accent1 12" xfId="5210" hidden="1" xr:uid="{00000000-0005-0000-0000-0000BC000000}"/>
    <cellStyle name="20% - Accent1 12" xfId="5285" hidden="1" xr:uid="{00000000-0005-0000-0000-0000BD000000}"/>
    <cellStyle name="20% - Accent1 12" xfId="5363" hidden="1" xr:uid="{00000000-0005-0000-0000-0000BE000000}"/>
    <cellStyle name="20% - Accent1 12" xfId="5547" hidden="1" xr:uid="{00000000-0005-0000-0000-0000BF000000}"/>
    <cellStyle name="20% - Accent1 12" xfId="5622" hidden="1" xr:uid="{00000000-0005-0000-0000-0000C0000000}"/>
    <cellStyle name="20% - Accent1 12" xfId="5724" hidden="1" xr:uid="{00000000-0005-0000-0000-0000C1000000}"/>
    <cellStyle name="20% - Accent1 12" xfId="5799" hidden="1" xr:uid="{00000000-0005-0000-0000-0000C2000000}"/>
    <cellStyle name="20% - Accent1 12" xfId="5874" hidden="1" xr:uid="{00000000-0005-0000-0000-0000C3000000}"/>
    <cellStyle name="20% - Accent1 12" xfId="5952" hidden="1" xr:uid="{00000000-0005-0000-0000-0000C4000000}"/>
    <cellStyle name="20% - Accent1 12" xfId="6538" hidden="1" xr:uid="{00000000-0005-0000-0000-0000C5000000}"/>
    <cellStyle name="20% - Accent1 12" xfId="6613" hidden="1" xr:uid="{00000000-0005-0000-0000-0000C6000000}"/>
    <cellStyle name="20% - Accent1 12" xfId="6692" hidden="1" xr:uid="{00000000-0005-0000-0000-0000C7000000}"/>
    <cellStyle name="20% - Accent1 12" xfId="6355" hidden="1" xr:uid="{00000000-0005-0000-0000-0000C8000000}"/>
    <cellStyle name="20% - Accent1 12" xfId="6305" hidden="1" xr:uid="{00000000-0005-0000-0000-0000C9000000}"/>
    <cellStyle name="20% - Accent1 12" xfId="6274" hidden="1" xr:uid="{00000000-0005-0000-0000-0000CA000000}"/>
    <cellStyle name="20% - Accent1 12" xfId="7133" hidden="1" xr:uid="{00000000-0005-0000-0000-0000CB000000}"/>
    <cellStyle name="20% - Accent1 12" xfId="7208" hidden="1" xr:uid="{00000000-0005-0000-0000-0000CC000000}"/>
    <cellStyle name="20% - Accent1 12" xfId="7286" hidden="1" xr:uid="{00000000-0005-0000-0000-0000CD000000}"/>
    <cellStyle name="20% - Accent1 12" xfId="6757" hidden="1" xr:uid="{00000000-0005-0000-0000-0000CE000000}"/>
    <cellStyle name="20% - Accent1 12" xfId="6447" hidden="1" xr:uid="{00000000-0005-0000-0000-0000CF000000}"/>
    <cellStyle name="20% - Accent1 12" xfId="6801" hidden="1" xr:uid="{00000000-0005-0000-0000-0000D0000000}"/>
    <cellStyle name="20% - Accent1 12" xfId="7665" hidden="1" xr:uid="{00000000-0005-0000-0000-0000D1000000}"/>
    <cellStyle name="20% - Accent1 12" xfId="7740" hidden="1" xr:uid="{00000000-0005-0000-0000-0000D2000000}"/>
    <cellStyle name="20% - Accent1 12" xfId="7818" hidden="1" xr:uid="{00000000-0005-0000-0000-0000D3000000}"/>
    <cellStyle name="20% - Accent1 12" xfId="8002" hidden="1" xr:uid="{00000000-0005-0000-0000-0000D4000000}"/>
    <cellStyle name="20% - Accent1 12" xfId="8077" hidden="1" xr:uid="{00000000-0005-0000-0000-0000D5000000}"/>
    <cellStyle name="20% - Accent1 12" xfId="8155" hidden="1" xr:uid="{00000000-0005-0000-0000-0000D6000000}"/>
    <cellStyle name="20% - Accent1 12" xfId="8339" hidden="1" xr:uid="{00000000-0005-0000-0000-0000D7000000}"/>
    <cellStyle name="20% - Accent1 12" xfId="8414" hidden="1" xr:uid="{00000000-0005-0000-0000-0000D8000000}"/>
    <cellStyle name="20% - Accent1 13" xfId="381" hidden="1" xr:uid="{00000000-0005-0000-0000-0000D9000000}"/>
    <cellStyle name="20% - Accent1 13" xfId="496" hidden="1" xr:uid="{00000000-0005-0000-0000-0000DA000000}"/>
    <cellStyle name="20% - Accent1 13" xfId="1219" hidden="1" xr:uid="{00000000-0005-0000-0000-0000DB000000}"/>
    <cellStyle name="20% - Accent1 13" xfId="1392" hidden="1" xr:uid="{00000000-0005-0000-0000-0000DC000000}"/>
    <cellStyle name="20% - Accent1 13" xfId="1785" hidden="1" xr:uid="{00000000-0005-0000-0000-0000DD000000}"/>
    <cellStyle name="20% - Accent1 13" xfId="1933" hidden="1" xr:uid="{00000000-0005-0000-0000-0000DE000000}"/>
    <cellStyle name="20% - Accent1 13" xfId="2271" hidden="1" xr:uid="{00000000-0005-0000-0000-0000DF000000}"/>
    <cellStyle name="20% - Accent1 13" xfId="2608" hidden="1" xr:uid="{00000000-0005-0000-0000-0000E0000000}"/>
    <cellStyle name="20% - Accent1 13" xfId="3173" hidden="1" xr:uid="{00000000-0005-0000-0000-0000E1000000}"/>
    <cellStyle name="20% - Accent1 13" xfId="3288" hidden="1" xr:uid="{00000000-0005-0000-0000-0000E2000000}"/>
    <cellStyle name="20% - Accent1 13" xfId="4011" hidden="1" xr:uid="{00000000-0005-0000-0000-0000E3000000}"/>
    <cellStyle name="20% - Accent1 13" xfId="4184" hidden="1" xr:uid="{00000000-0005-0000-0000-0000E4000000}"/>
    <cellStyle name="20% - Accent1 13" xfId="4577" hidden="1" xr:uid="{00000000-0005-0000-0000-0000E5000000}"/>
    <cellStyle name="20% - Accent1 13" xfId="4725" hidden="1" xr:uid="{00000000-0005-0000-0000-0000E6000000}"/>
    <cellStyle name="20% - Accent1 13" xfId="5063" hidden="1" xr:uid="{00000000-0005-0000-0000-0000E7000000}"/>
    <cellStyle name="20% - Accent1 13" xfId="5400" hidden="1" xr:uid="{00000000-0005-0000-0000-0000E8000000}"/>
    <cellStyle name="20% - Accent1 13" xfId="5965" hidden="1" xr:uid="{00000000-0005-0000-0000-0000E9000000}"/>
    <cellStyle name="20% - Accent1 13" xfId="6080" hidden="1" xr:uid="{00000000-0005-0000-0000-0000EA000000}"/>
    <cellStyle name="20% - Accent1 13" xfId="6803" hidden="1" xr:uid="{00000000-0005-0000-0000-0000EB000000}"/>
    <cellStyle name="20% - Accent1 13" xfId="6976" hidden="1" xr:uid="{00000000-0005-0000-0000-0000EC000000}"/>
    <cellStyle name="20% - Accent1 13" xfId="7369" hidden="1" xr:uid="{00000000-0005-0000-0000-0000ED000000}"/>
    <cellStyle name="20% - Accent1 13" xfId="7517" hidden="1" xr:uid="{00000000-0005-0000-0000-0000EE000000}"/>
    <cellStyle name="20% - Accent1 13" xfId="7855" hidden="1" xr:uid="{00000000-0005-0000-0000-0000EF000000}"/>
    <cellStyle name="20% - Accent1 13" xfId="8192" hidden="1" xr:uid="{00000000-0005-0000-0000-0000F0000000}"/>
    <cellStyle name="20% - Accent1 3 2 3 2" xfId="457" hidden="1" xr:uid="{00000000-0005-0000-0000-0000F1000000}"/>
    <cellStyle name="20% - Accent1 3 2 3 2" xfId="572" hidden="1" xr:uid="{00000000-0005-0000-0000-0000F2000000}"/>
    <cellStyle name="20% - Accent1 3 2 3 2" xfId="1295" hidden="1" xr:uid="{00000000-0005-0000-0000-0000F3000000}"/>
    <cellStyle name="20% - Accent1 3 2 3 2" xfId="1468" hidden="1" xr:uid="{00000000-0005-0000-0000-0000F4000000}"/>
    <cellStyle name="20% - Accent1 3 2 3 2" xfId="1861" hidden="1" xr:uid="{00000000-0005-0000-0000-0000F5000000}"/>
    <cellStyle name="20% - Accent1 3 2 3 2" xfId="2009" hidden="1" xr:uid="{00000000-0005-0000-0000-0000F6000000}"/>
    <cellStyle name="20% - Accent1 3 2 3 2" xfId="2347" hidden="1" xr:uid="{00000000-0005-0000-0000-0000F7000000}"/>
    <cellStyle name="20% - Accent1 3 2 3 2" xfId="2684" hidden="1" xr:uid="{00000000-0005-0000-0000-0000F8000000}"/>
    <cellStyle name="20% - Accent1 3 2 3 2" xfId="3249" hidden="1" xr:uid="{00000000-0005-0000-0000-0000F9000000}"/>
    <cellStyle name="20% - Accent1 3 2 3 2" xfId="3364" hidden="1" xr:uid="{00000000-0005-0000-0000-0000FA000000}"/>
    <cellStyle name="20% - Accent1 3 2 3 2" xfId="4087" hidden="1" xr:uid="{00000000-0005-0000-0000-0000FB000000}"/>
    <cellStyle name="20% - Accent1 3 2 3 2" xfId="4260" hidden="1" xr:uid="{00000000-0005-0000-0000-0000FC000000}"/>
    <cellStyle name="20% - Accent1 3 2 3 2" xfId="4653" hidden="1" xr:uid="{00000000-0005-0000-0000-0000FD000000}"/>
    <cellStyle name="20% - Accent1 3 2 3 2" xfId="4801" hidden="1" xr:uid="{00000000-0005-0000-0000-0000FE000000}"/>
    <cellStyle name="20% - Accent1 3 2 3 2" xfId="5139" hidden="1" xr:uid="{00000000-0005-0000-0000-0000FF000000}"/>
    <cellStyle name="20% - Accent1 3 2 3 2" xfId="5476" hidden="1" xr:uid="{00000000-0005-0000-0000-000000010000}"/>
    <cellStyle name="20% - Accent1 3 2 3 2" xfId="6041" hidden="1" xr:uid="{00000000-0005-0000-0000-000001010000}"/>
    <cellStyle name="20% - Accent1 3 2 3 2" xfId="6156" hidden="1" xr:uid="{00000000-0005-0000-0000-000002010000}"/>
    <cellStyle name="20% - Accent1 3 2 3 2" xfId="6879" hidden="1" xr:uid="{00000000-0005-0000-0000-000003010000}"/>
    <cellStyle name="20% - Accent1 3 2 3 2" xfId="7052" hidden="1" xr:uid="{00000000-0005-0000-0000-000004010000}"/>
    <cellStyle name="20% - Accent1 3 2 3 2" xfId="7445" hidden="1" xr:uid="{00000000-0005-0000-0000-000005010000}"/>
    <cellStyle name="20% - Accent1 3 2 3 2" xfId="7593" hidden="1" xr:uid="{00000000-0005-0000-0000-000006010000}"/>
    <cellStyle name="20% - Accent1 3 2 3 2" xfId="7931" hidden="1" xr:uid="{00000000-0005-0000-0000-000007010000}"/>
    <cellStyle name="20% - Accent1 3 2 3 2" xfId="8268" hidden="1" xr:uid="{00000000-0005-0000-0000-000008010000}"/>
    <cellStyle name="20% - Accent1 3 2 4 2" xfId="408" hidden="1" xr:uid="{00000000-0005-0000-0000-000009010000}"/>
    <cellStyle name="20% - Accent1 3 2 4 2" xfId="523" hidden="1" xr:uid="{00000000-0005-0000-0000-00000A010000}"/>
    <cellStyle name="20% - Accent1 3 2 4 2" xfId="1246" hidden="1" xr:uid="{00000000-0005-0000-0000-00000B010000}"/>
    <cellStyle name="20% - Accent1 3 2 4 2" xfId="1419" hidden="1" xr:uid="{00000000-0005-0000-0000-00000C010000}"/>
    <cellStyle name="20% - Accent1 3 2 4 2" xfId="1812" hidden="1" xr:uid="{00000000-0005-0000-0000-00000D010000}"/>
    <cellStyle name="20% - Accent1 3 2 4 2" xfId="1960" hidden="1" xr:uid="{00000000-0005-0000-0000-00000E010000}"/>
    <cellStyle name="20% - Accent1 3 2 4 2" xfId="2298" hidden="1" xr:uid="{00000000-0005-0000-0000-00000F010000}"/>
    <cellStyle name="20% - Accent1 3 2 4 2" xfId="2635" hidden="1" xr:uid="{00000000-0005-0000-0000-000010010000}"/>
    <cellStyle name="20% - Accent1 3 2 4 2" xfId="3200" hidden="1" xr:uid="{00000000-0005-0000-0000-000011010000}"/>
    <cellStyle name="20% - Accent1 3 2 4 2" xfId="3315" hidden="1" xr:uid="{00000000-0005-0000-0000-000012010000}"/>
    <cellStyle name="20% - Accent1 3 2 4 2" xfId="4038" hidden="1" xr:uid="{00000000-0005-0000-0000-000013010000}"/>
    <cellStyle name="20% - Accent1 3 2 4 2" xfId="4211" hidden="1" xr:uid="{00000000-0005-0000-0000-000014010000}"/>
    <cellStyle name="20% - Accent1 3 2 4 2" xfId="4604" hidden="1" xr:uid="{00000000-0005-0000-0000-000015010000}"/>
    <cellStyle name="20% - Accent1 3 2 4 2" xfId="4752" hidden="1" xr:uid="{00000000-0005-0000-0000-000016010000}"/>
    <cellStyle name="20% - Accent1 3 2 4 2" xfId="5090" hidden="1" xr:uid="{00000000-0005-0000-0000-000017010000}"/>
    <cellStyle name="20% - Accent1 3 2 4 2" xfId="5427" hidden="1" xr:uid="{00000000-0005-0000-0000-000018010000}"/>
    <cellStyle name="20% - Accent1 3 2 4 2" xfId="5992" hidden="1" xr:uid="{00000000-0005-0000-0000-000019010000}"/>
    <cellStyle name="20% - Accent1 3 2 4 2" xfId="6107" hidden="1" xr:uid="{00000000-0005-0000-0000-00001A010000}"/>
    <cellStyle name="20% - Accent1 3 2 4 2" xfId="6830" hidden="1" xr:uid="{00000000-0005-0000-0000-00001B010000}"/>
    <cellStyle name="20% - Accent1 3 2 4 2" xfId="7003" hidden="1" xr:uid="{00000000-0005-0000-0000-00001C010000}"/>
    <cellStyle name="20% - Accent1 3 2 4 2" xfId="7396" hidden="1" xr:uid="{00000000-0005-0000-0000-00001D010000}"/>
    <cellStyle name="20% - Accent1 3 2 4 2" xfId="7544" hidden="1" xr:uid="{00000000-0005-0000-0000-00001E010000}"/>
    <cellStyle name="20% - Accent1 3 2 4 2" xfId="7882" hidden="1" xr:uid="{00000000-0005-0000-0000-00001F010000}"/>
    <cellStyle name="20% - Accent1 3 2 4 2" xfId="8219" hidden="1" xr:uid="{00000000-0005-0000-0000-000020010000}"/>
    <cellStyle name="20% - Accent1 3 3 3 2" xfId="407" hidden="1" xr:uid="{00000000-0005-0000-0000-000021010000}"/>
    <cellStyle name="20% - Accent1 3 3 3 2" xfId="522" hidden="1" xr:uid="{00000000-0005-0000-0000-000022010000}"/>
    <cellStyle name="20% - Accent1 3 3 3 2" xfId="1245" hidden="1" xr:uid="{00000000-0005-0000-0000-000023010000}"/>
    <cellStyle name="20% - Accent1 3 3 3 2" xfId="1418" hidden="1" xr:uid="{00000000-0005-0000-0000-000024010000}"/>
    <cellStyle name="20% - Accent1 3 3 3 2" xfId="1811" hidden="1" xr:uid="{00000000-0005-0000-0000-000025010000}"/>
    <cellStyle name="20% - Accent1 3 3 3 2" xfId="1959" hidden="1" xr:uid="{00000000-0005-0000-0000-000026010000}"/>
    <cellStyle name="20% - Accent1 3 3 3 2" xfId="2297" hidden="1" xr:uid="{00000000-0005-0000-0000-000027010000}"/>
    <cellStyle name="20% - Accent1 3 3 3 2" xfId="2634" hidden="1" xr:uid="{00000000-0005-0000-0000-000028010000}"/>
    <cellStyle name="20% - Accent1 3 3 3 2" xfId="3199" hidden="1" xr:uid="{00000000-0005-0000-0000-000029010000}"/>
    <cellStyle name="20% - Accent1 3 3 3 2" xfId="3314" hidden="1" xr:uid="{00000000-0005-0000-0000-00002A010000}"/>
    <cellStyle name="20% - Accent1 3 3 3 2" xfId="4037" hidden="1" xr:uid="{00000000-0005-0000-0000-00002B010000}"/>
    <cellStyle name="20% - Accent1 3 3 3 2" xfId="4210" hidden="1" xr:uid="{00000000-0005-0000-0000-00002C010000}"/>
    <cellStyle name="20% - Accent1 3 3 3 2" xfId="4603" hidden="1" xr:uid="{00000000-0005-0000-0000-00002D010000}"/>
    <cellStyle name="20% - Accent1 3 3 3 2" xfId="4751" hidden="1" xr:uid="{00000000-0005-0000-0000-00002E010000}"/>
    <cellStyle name="20% - Accent1 3 3 3 2" xfId="5089" hidden="1" xr:uid="{00000000-0005-0000-0000-00002F010000}"/>
    <cellStyle name="20% - Accent1 3 3 3 2" xfId="5426" hidden="1" xr:uid="{00000000-0005-0000-0000-000030010000}"/>
    <cellStyle name="20% - Accent1 3 3 3 2" xfId="5991" hidden="1" xr:uid="{00000000-0005-0000-0000-000031010000}"/>
    <cellStyle name="20% - Accent1 3 3 3 2" xfId="6106" hidden="1" xr:uid="{00000000-0005-0000-0000-000032010000}"/>
    <cellStyle name="20% - Accent1 3 3 3 2" xfId="6829" hidden="1" xr:uid="{00000000-0005-0000-0000-000033010000}"/>
    <cellStyle name="20% - Accent1 3 3 3 2" xfId="7002" hidden="1" xr:uid="{00000000-0005-0000-0000-000034010000}"/>
    <cellStyle name="20% - Accent1 3 3 3 2" xfId="7395" hidden="1" xr:uid="{00000000-0005-0000-0000-000035010000}"/>
    <cellStyle name="20% - Accent1 3 3 3 2" xfId="7543" hidden="1" xr:uid="{00000000-0005-0000-0000-000036010000}"/>
    <cellStyle name="20% - Accent1 3 3 3 2" xfId="7881" hidden="1" xr:uid="{00000000-0005-0000-0000-000037010000}"/>
    <cellStyle name="20% - Accent1 3 3 3 2" xfId="8218" hidden="1" xr:uid="{00000000-0005-0000-0000-000038010000}"/>
    <cellStyle name="20% - Accent1 4 2 3 2" xfId="458" hidden="1" xr:uid="{00000000-0005-0000-0000-000039010000}"/>
    <cellStyle name="20% - Accent1 4 2 3 2" xfId="573" hidden="1" xr:uid="{00000000-0005-0000-0000-00003A010000}"/>
    <cellStyle name="20% - Accent1 4 2 3 2" xfId="1296" hidden="1" xr:uid="{00000000-0005-0000-0000-00003B010000}"/>
    <cellStyle name="20% - Accent1 4 2 3 2" xfId="1469" hidden="1" xr:uid="{00000000-0005-0000-0000-00003C010000}"/>
    <cellStyle name="20% - Accent1 4 2 3 2" xfId="1862" hidden="1" xr:uid="{00000000-0005-0000-0000-00003D010000}"/>
    <cellStyle name="20% - Accent1 4 2 3 2" xfId="2010" hidden="1" xr:uid="{00000000-0005-0000-0000-00003E010000}"/>
    <cellStyle name="20% - Accent1 4 2 3 2" xfId="2348" hidden="1" xr:uid="{00000000-0005-0000-0000-00003F010000}"/>
    <cellStyle name="20% - Accent1 4 2 3 2" xfId="2685" hidden="1" xr:uid="{00000000-0005-0000-0000-000040010000}"/>
    <cellStyle name="20% - Accent1 4 2 3 2" xfId="3250" hidden="1" xr:uid="{00000000-0005-0000-0000-000041010000}"/>
    <cellStyle name="20% - Accent1 4 2 3 2" xfId="3365" hidden="1" xr:uid="{00000000-0005-0000-0000-000042010000}"/>
    <cellStyle name="20% - Accent1 4 2 3 2" xfId="4088" hidden="1" xr:uid="{00000000-0005-0000-0000-000043010000}"/>
    <cellStyle name="20% - Accent1 4 2 3 2" xfId="4261" hidden="1" xr:uid="{00000000-0005-0000-0000-000044010000}"/>
    <cellStyle name="20% - Accent1 4 2 3 2" xfId="4654" hidden="1" xr:uid="{00000000-0005-0000-0000-000045010000}"/>
    <cellStyle name="20% - Accent1 4 2 3 2" xfId="4802" hidden="1" xr:uid="{00000000-0005-0000-0000-000046010000}"/>
    <cellStyle name="20% - Accent1 4 2 3 2" xfId="5140" hidden="1" xr:uid="{00000000-0005-0000-0000-000047010000}"/>
    <cellStyle name="20% - Accent1 4 2 3 2" xfId="5477" hidden="1" xr:uid="{00000000-0005-0000-0000-000048010000}"/>
    <cellStyle name="20% - Accent1 4 2 3 2" xfId="6042" hidden="1" xr:uid="{00000000-0005-0000-0000-000049010000}"/>
    <cellStyle name="20% - Accent1 4 2 3 2" xfId="6157" hidden="1" xr:uid="{00000000-0005-0000-0000-00004A010000}"/>
    <cellStyle name="20% - Accent1 4 2 3 2" xfId="6880" hidden="1" xr:uid="{00000000-0005-0000-0000-00004B010000}"/>
    <cellStyle name="20% - Accent1 4 2 3 2" xfId="7053" hidden="1" xr:uid="{00000000-0005-0000-0000-00004C010000}"/>
    <cellStyle name="20% - Accent1 4 2 3 2" xfId="7446" hidden="1" xr:uid="{00000000-0005-0000-0000-00004D010000}"/>
    <cellStyle name="20% - Accent1 4 2 3 2" xfId="7594" hidden="1" xr:uid="{00000000-0005-0000-0000-00004E010000}"/>
    <cellStyle name="20% - Accent1 4 2 3 2" xfId="7932" hidden="1" xr:uid="{00000000-0005-0000-0000-00004F010000}"/>
    <cellStyle name="20% - Accent1 4 2 3 2" xfId="8269" hidden="1" xr:uid="{00000000-0005-0000-0000-000050010000}"/>
    <cellStyle name="20% - Accent1 4 2 4 2" xfId="410" hidden="1" xr:uid="{00000000-0005-0000-0000-000051010000}"/>
    <cellStyle name="20% - Accent1 4 2 4 2" xfId="525" hidden="1" xr:uid="{00000000-0005-0000-0000-000052010000}"/>
    <cellStyle name="20% - Accent1 4 2 4 2" xfId="1248" hidden="1" xr:uid="{00000000-0005-0000-0000-000053010000}"/>
    <cellStyle name="20% - Accent1 4 2 4 2" xfId="1421" hidden="1" xr:uid="{00000000-0005-0000-0000-000054010000}"/>
    <cellStyle name="20% - Accent1 4 2 4 2" xfId="1814" hidden="1" xr:uid="{00000000-0005-0000-0000-000055010000}"/>
    <cellStyle name="20% - Accent1 4 2 4 2" xfId="1962" hidden="1" xr:uid="{00000000-0005-0000-0000-000056010000}"/>
    <cellStyle name="20% - Accent1 4 2 4 2" xfId="2300" hidden="1" xr:uid="{00000000-0005-0000-0000-000057010000}"/>
    <cellStyle name="20% - Accent1 4 2 4 2" xfId="2637" hidden="1" xr:uid="{00000000-0005-0000-0000-000058010000}"/>
    <cellStyle name="20% - Accent1 4 2 4 2" xfId="3202" hidden="1" xr:uid="{00000000-0005-0000-0000-000059010000}"/>
    <cellStyle name="20% - Accent1 4 2 4 2" xfId="3317" hidden="1" xr:uid="{00000000-0005-0000-0000-00005A010000}"/>
    <cellStyle name="20% - Accent1 4 2 4 2" xfId="4040" hidden="1" xr:uid="{00000000-0005-0000-0000-00005B010000}"/>
    <cellStyle name="20% - Accent1 4 2 4 2" xfId="4213" hidden="1" xr:uid="{00000000-0005-0000-0000-00005C010000}"/>
    <cellStyle name="20% - Accent1 4 2 4 2" xfId="4606" hidden="1" xr:uid="{00000000-0005-0000-0000-00005D010000}"/>
    <cellStyle name="20% - Accent1 4 2 4 2" xfId="4754" hidden="1" xr:uid="{00000000-0005-0000-0000-00005E010000}"/>
    <cellStyle name="20% - Accent1 4 2 4 2" xfId="5092" hidden="1" xr:uid="{00000000-0005-0000-0000-00005F010000}"/>
    <cellStyle name="20% - Accent1 4 2 4 2" xfId="5429" hidden="1" xr:uid="{00000000-0005-0000-0000-000060010000}"/>
    <cellStyle name="20% - Accent1 4 2 4 2" xfId="5994" hidden="1" xr:uid="{00000000-0005-0000-0000-000061010000}"/>
    <cellStyle name="20% - Accent1 4 2 4 2" xfId="6109" hidden="1" xr:uid="{00000000-0005-0000-0000-000062010000}"/>
    <cellStyle name="20% - Accent1 4 2 4 2" xfId="6832" hidden="1" xr:uid="{00000000-0005-0000-0000-000063010000}"/>
    <cellStyle name="20% - Accent1 4 2 4 2" xfId="7005" hidden="1" xr:uid="{00000000-0005-0000-0000-000064010000}"/>
    <cellStyle name="20% - Accent1 4 2 4 2" xfId="7398" hidden="1" xr:uid="{00000000-0005-0000-0000-000065010000}"/>
    <cellStyle name="20% - Accent1 4 2 4 2" xfId="7546" hidden="1" xr:uid="{00000000-0005-0000-0000-000066010000}"/>
    <cellStyle name="20% - Accent1 4 2 4 2" xfId="7884" hidden="1" xr:uid="{00000000-0005-0000-0000-000067010000}"/>
    <cellStyle name="20% - Accent1 4 2 4 2" xfId="8221" hidden="1" xr:uid="{00000000-0005-0000-0000-000068010000}"/>
    <cellStyle name="20% - Accent1 4 3 3 2" xfId="409" hidden="1" xr:uid="{00000000-0005-0000-0000-000069010000}"/>
    <cellStyle name="20% - Accent1 4 3 3 2" xfId="524" hidden="1" xr:uid="{00000000-0005-0000-0000-00006A010000}"/>
    <cellStyle name="20% - Accent1 4 3 3 2" xfId="1247" hidden="1" xr:uid="{00000000-0005-0000-0000-00006B010000}"/>
    <cellStyle name="20% - Accent1 4 3 3 2" xfId="1420" hidden="1" xr:uid="{00000000-0005-0000-0000-00006C010000}"/>
    <cellStyle name="20% - Accent1 4 3 3 2" xfId="1813" hidden="1" xr:uid="{00000000-0005-0000-0000-00006D010000}"/>
    <cellStyle name="20% - Accent1 4 3 3 2" xfId="1961" hidden="1" xr:uid="{00000000-0005-0000-0000-00006E010000}"/>
    <cellStyle name="20% - Accent1 4 3 3 2" xfId="2299" hidden="1" xr:uid="{00000000-0005-0000-0000-00006F010000}"/>
    <cellStyle name="20% - Accent1 4 3 3 2" xfId="2636" hidden="1" xr:uid="{00000000-0005-0000-0000-000070010000}"/>
    <cellStyle name="20% - Accent1 4 3 3 2" xfId="3201" hidden="1" xr:uid="{00000000-0005-0000-0000-000071010000}"/>
    <cellStyle name="20% - Accent1 4 3 3 2" xfId="3316" hidden="1" xr:uid="{00000000-0005-0000-0000-000072010000}"/>
    <cellStyle name="20% - Accent1 4 3 3 2" xfId="4039" hidden="1" xr:uid="{00000000-0005-0000-0000-000073010000}"/>
    <cellStyle name="20% - Accent1 4 3 3 2" xfId="4212" hidden="1" xr:uid="{00000000-0005-0000-0000-000074010000}"/>
    <cellStyle name="20% - Accent1 4 3 3 2" xfId="4605" hidden="1" xr:uid="{00000000-0005-0000-0000-000075010000}"/>
    <cellStyle name="20% - Accent1 4 3 3 2" xfId="4753" hidden="1" xr:uid="{00000000-0005-0000-0000-000076010000}"/>
    <cellStyle name="20% - Accent1 4 3 3 2" xfId="5091" hidden="1" xr:uid="{00000000-0005-0000-0000-000077010000}"/>
    <cellStyle name="20% - Accent1 4 3 3 2" xfId="5428" hidden="1" xr:uid="{00000000-0005-0000-0000-000078010000}"/>
    <cellStyle name="20% - Accent1 4 3 3 2" xfId="5993" hidden="1" xr:uid="{00000000-0005-0000-0000-000079010000}"/>
    <cellStyle name="20% - Accent1 4 3 3 2" xfId="6108" hidden="1" xr:uid="{00000000-0005-0000-0000-00007A010000}"/>
    <cellStyle name="20% - Accent1 4 3 3 2" xfId="6831" hidden="1" xr:uid="{00000000-0005-0000-0000-00007B010000}"/>
    <cellStyle name="20% - Accent1 4 3 3 2" xfId="7004" hidden="1" xr:uid="{00000000-0005-0000-0000-00007C010000}"/>
    <cellStyle name="20% - Accent1 4 3 3 2" xfId="7397" hidden="1" xr:uid="{00000000-0005-0000-0000-00007D010000}"/>
    <cellStyle name="20% - Accent1 4 3 3 2" xfId="7545" hidden="1" xr:uid="{00000000-0005-0000-0000-00007E010000}"/>
    <cellStyle name="20% - Accent1 4 3 3 2" xfId="7883" hidden="1" xr:uid="{00000000-0005-0000-0000-00007F010000}"/>
    <cellStyle name="20% - Accent1 4 3 3 2" xfId="8220" hidden="1" xr:uid="{00000000-0005-0000-0000-000080010000}"/>
    <cellStyle name="20% - Accent1 5 2" xfId="395" hidden="1" xr:uid="{00000000-0005-0000-0000-000081010000}"/>
    <cellStyle name="20% - Accent1 5 2" xfId="510" hidden="1" xr:uid="{00000000-0005-0000-0000-000082010000}"/>
    <cellStyle name="20% - Accent1 5 2" xfId="1233" hidden="1" xr:uid="{00000000-0005-0000-0000-000083010000}"/>
    <cellStyle name="20% - Accent1 5 2" xfId="1406" hidden="1" xr:uid="{00000000-0005-0000-0000-000084010000}"/>
    <cellStyle name="20% - Accent1 5 2" xfId="1799" hidden="1" xr:uid="{00000000-0005-0000-0000-000085010000}"/>
    <cellStyle name="20% - Accent1 5 2" xfId="1947" hidden="1" xr:uid="{00000000-0005-0000-0000-000086010000}"/>
    <cellStyle name="20% - Accent1 5 2" xfId="2285" hidden="1" xr:uid="{00000000-0005-0000-0000-000087010000}"/>
    <cellStyle name="20% - Accent1 5 2" xfId="2622" hidden="1" xr:uid="{00000000-0005-0000-0000-000088010000}"/>
    <cellStyle name="20% - Accent1 5 2" xfId="3187" hidden="1" xr:uid="{00000000-0005-0000-0000-000089010000}"/>
    <cellStyle name="20% - Accent1 5 2" xfId="3302" hidden="1" xr:uid="{00000000-0005-0000-0000-00008A010000}"/>
    <cellStyle name="20% - Accent1 5 2" xfId="4025" hidden="1" xr:uid="{00000000-0005-0000-0000-00008B010000}"/>
    <cellStyle name="20% - Accent1 5 2" xfId="4198" hidden="1" xr:uid="{00000000-0005-0000-0000-00008C010000}"/>
    <cellStyle name="20% - Accent1 5 2" xfId="4591" hidden="1" xr:uid="{00000000-0005-0000-0000-00008D010000}"/>
    <cellStyle name="20% - Accent1 5 2" xfId="4739" hidden="1" xr:uid="{00000000-0005-0000-0000-00008E010000}"/>
    <cellStyle name="20% - Accent1 5 2" xfId="5077" hidden="1" xr:uid="{00000000-0005-0000-0000-00008F010000}"/>
    <cellStyle name="20% - Accent1 5 2" xfId="5414" hidden="1" xr:uid="{00000000-0005-0000-0000-000090010000}"/>
    <cellStyle name="20% - Accent1 5 2" xfId="5979" hidden="1" xr:uid="{00000000-0005-0000-0000-000091010000}"/>
    <cellStyle name="20% - Accent1 5 2" xfId="6094" hidden="1" xr:uid="{00000000-0005-0000-0000-000092010000}"/>
    <cellStyle name="20% - Accent1 5 2" xfId="6817" hidden="1" xr:uid="{00000000-0005-0000-0000-000093010000}"/>
    <cellStyle name="20% - Accent1 5 2" xfId="6990" hidden="1" xr:uid="{00000000-0005-0000-0000-000094010000}"/>
    <cellStyle name="20% - Accent1 5 2" xfId="7383" hidden="1" xr:uid="{00000000-0005-0000-0000-000095010000}"/>
    <cellStyle name="20% - Accent1 5 2" xfId="7531" hidden="1" xr:uid="{00000000-0005-0000-0000-000096010000}"/>
    <cellStyle name="20% - Accent1 5 2" xfId="7869" hidden="1" xr:uid="{00000000-0005-0000-0000-000097010000}"/>
    <cellStyle name="20% - Accent1 5 2" xfId="8206" hidden="1" xr:uid="{00000000-0005-0000-0000-000098010000}"/>
    <cellStyle name="20% - Accent1 7" xfId="72" hidden="1" xr:uid="{00000000-0005-0000-0000-000099010000}"/>
    <cellStyle name="20% - Accent1 7" xfId="155" hidden="1" xr:uid="{00000000-0005-0000-0000-00009A010000}"/>
    <cellStyle name="20% - Accent1 7" xfId="233" hidden="1" xr:uid="{00000000-0005-0000-0000-00009B010000}"/>
    <cellStyle name="20% - Accent1 7" xfId="311" hidden="1" xr:uid="{00000000-0005-0000-0000-00009C010000}"/>
    <cellStyle name="20% - Accent1 7" xfId="893" hidden="1" xr:uid="{00000000-0005-0000-0000-00009D010000}"/>
    <cellStyle name="20% - Accent1 7" xfId="972" hidden="1" xr:uid="{00000000-0005-0000-0000-00009E010000}"/>
    <cellStyle name="20% - Accent1 7" xfId="1050" hidden="1" xr:uid="{00000000-0005-0000-0000-00009F010000}"/>
    <cellStyle name="20% - Accent1 7" xfId="596" hidden="1" xr:uid="{00000000-0005-0000-0000-0000A0010000}"/>
    <cellStyle name="20% - Accent1 7" xfId="1350" hidden="1" xr:uid="{00000000-0005-0000-0000-0000A1010000}"/>
    <cellStyle name="20% - Accent1 7" xfId="626" hidden="1" xr:uid="{00000000-0005-0000-0000-0000A2010000}"/>
    <cellStyle name="20% - Accent1 7" xfId="1362" hidden="1" xr:uid="{00000000-0005-0000-0000-0000A3010000}"/>
    <cellStyle name="20% - Accent1 7" xfId="1567" hidden="1" xr:uid="{00000000-0005-0000-0000-0000A4010000}"/>
    <cellStyle name="20% - Accent1 7" xfId="1645" hidden="1" xr:uid="{00000000-0005-0000-0000-0000A5010000}"/>
    <cellStyle name="20% - Accent1 7" xfId="671" hidden="1" xr:uid="{00000000-0005-0000-0000-0000A6010000}"/>
    <cellStyle name="20% - Accent1 7" xfId="1908" hidden="1" xr:uid="{00000000-0005-0000-0000-0000A7010000}"/>
    <cellStyle name="20% - Accent1 7" xfId="1380" hidden="1" xr:uid="{00000000-0005-0000-0000-0000A8010000}"/>
    <cellStyle name="20% - Accent1 7" xfId="1911" hidden="1" xr:uid="{00000000-0005-0000-0000-0000A9010000}"/>
    <cellStyle name="20% - Accent1 7" xfId="2099" hidden="1" xr:uid="{00000000-0005-0000-0000-0000AA010000}"/>
    <cellStyle name="20% - Accent1 7" xfId="2177" hidden="1" xr:uid="{00000000-0005-0000-0000-0000AB010000}"/>
    <cellStyle name="20% - Accent1 7" xfId="2253" hidden="1" xr:uid="{00000000-0005-0000-0000-0000AC010000}"/>
    <cellStyle name="20% - Accent1 7" xfId="2436" hidden="1" xr:uid="{00000000-0005-0000-0000-0000AD010000}"/>
    <cellStyle name="20% - Accent1 7" xfId="2514" hidden="1" xr:uid="{00000000-0005-0000-0000-0000AE010000}"/>
    <cellStyle name="20% - Accent1 7" xfId="2590" hidden="1" xr:uid="{00000000-0005-0000-0000-0000AF010000}"/>
    <cellStyle name="20% - Accent1 7" xfId="2773" hidden="1" xr:uid="{00000000-0005-0000-0000-0000B0010000}"/>
    <cellStyle name="20% - Accent1 7" xfId="2864" hidden="1" xr:uid="{00000000-0005-0000-0000-0000B1010000}"/>
    <cellStyle name="20% - Accent1 7" xfId="2947" hidden="1" xr:uid="{00000000-0005-0000-0000-0000B2010000}"/>
    <cellStyle name="20% - Accent1 7" xfId="3025" hidden="1" xr:uid="{00000000-0005-0000-0000-0000B3010000}"/>
    <cellStyle name="20% - Accent1 7" xfId="3103" hidden="1" xr:uid="{00000000-0005-0000-0000-0000B4010000}"/>
    <cellStyle name="20% - Accent1 7" xfId="3685" hidden="1" xr:uid="{00000000-0005-0000-0000-0000B5010000}"/>
    <cellStyle name="20% - Accent1 7" xfId="3764" hidden="1" xr:uid="{00000000-0005-0000-0000-0000B6010000}"/>
    <cellStyle name="20% - Accent1 7" xfId="3842" hidden="1" xr:uid="{00000000-0005-0000-0000-0000B7010000}"/>
    <cellStyle name="20% - Accent1 7" xfId="3388" hidden="1" xr:uid="{00000000-0005-0000-0000-0000B8010000}"/>
    <cellStyle name="20% - Accent1 7" xfId="4142" hidden="1" xr:uid="{00000000-0005-0000-0000-0000B9010000}"/>
    <cellStyle name="20% - Accent1 7" xfId="3418" hidden="1" xr:uid="{00000000-0005-0000-0000-0000BA010000}"/>
    <cellStyle name="20% - Accent1 7" xfId="4154" hidden="1" xr:uid="{00000000-0005-0000-0000-0000BB010000}"/>
    <cellStyle name="20% - Accent1 7" xfId="4359" hidden="1" xr:uid="{00000000-0005-0000-0000-0000BC010000}"/>
    <cellStyle name="20% - Accent1 7" xfId="4437" hidden="1" xr:uid="{00000000-0005-0000-0000-0000BD010000}"/>
    <cellStyle name="20% - Accent1 7" xfId="3463" hidden="1" xr:uid="{00000000-0005-0000-0000-0000BE010000}"/>
    <cellStyle name="20% - Accent1 7" xfId="4700" hidden="1" xr:uid="{00000000-0005-0000-0000-0000BF010000}"/>
    <cellStyle name="20% - Accent1 7" xfId="4172" hidden="1" xr:uid="{00000000-0005-0000-0000-0000C0010000}"/>
    <cellStyle name="20% - Accent1 7" xfId="4703" hidden="1" xr:uid="{00000000-0005-0000-0000-0000C1010000}"/>
    <cellStyle name="20% - Accent1 7" xfId="4891" hidden="1" xr:uid="{00000000-0005-0000-0000-0000C2010000}"/>
    <cellStyle name="20% - Accent1 7" xfId="4969" hidden="1" xr:uid="{00000000-0005-0000-0000-0000C3010000}"/>
    <cellStyle name="20% - Accent1 7" xfId="5045" hidden="1" xr:uid="{00000000-0005-0000-0000-0000C4010000}"/>
    <cellStyle name="20% - Accent1 7" xfId="5228" hidden="1" xr:uid="{00000000-0005-0000-0000-0000C5010000}"/>
    <cellStyle name="20% - Accent1 7" xfId="5306" hidden="1" xr:uid="{00000000-0005-0000-0000-0000C6010000}"/>
    <cellStyle name="20% - Accent1 7" xfId="5382" hidden="1" xr:uid="{00000000-0005-0000-0000-0000C7010000}"/>
    <cellStyle name="20% - Accent1 7" xfId="5565" hidden="1" xr:uid="{00000000-0005-0000-0000-0000C8010000}"/>
    <cellStyle name="20% - Accent1 7" xfId="5656" hidden="1" xr:uid="{00000000-0005-0000-0000-0000C9010000}"/>
    <cellStyle name="20% - Accent1 7" xfId="5739" hidden="1" xr:uid="{00000000-0005-0000-0000-0000CA010000}"/>
    <cellStyle name="20% - Accent1 7" xfId="5817" hidden="1" xr:uid="{00000000-0005-0000-0000-0000CB010000}"/>
    <cellStyle name="20% - Accent1 7" xfId="5895" hidden="1" xr:uid="{00000000-0005-0000-0000-0000CC010000}"/>
    <cellStyle name="20% - Accent1 7" xfId="6477" hidden="1" xr:uid="{00000000-0005-0000-0000-0000CD010000}"/>
    <cellStyle name="20% - Accent1 7" xfId="6556" hidden="1" xr:uid="{00000000-0005-0000-0000-0000CE010000}"/>
    <cellStyle name="20% - Accent1 7" xfId="6634" hidden="1" xr:uid="{00000000-0005-0000-0000-0000CF010000}"/>
    <cellStyle name="20% - Accent1 7" xfId="6180" hidden="1" xr:uid="{00000000-0005-0000-0000-0000D0010000}"/>
    <cellStyle name="20% - Accent1 7" xfId="6934" hidden="1" xr:uid="{00000000-0005-0000-0000-0000D1010000}"/>
    <cellStyle name="20% - Accent1 7" xfId="6210" hidden="1" xr:uid="{00000000-0005-0000-0000-0000D2010000}"/>
    <cellStyle name="20% - Accent1 7" xfId="6946" hidden="1" xr:uid="{00000000-0005-0000-0000-0000D3010000}"/>
    <cellStyle name="20% - Accent1 7" xfId="7151" hidden="1" xr:uid="{00000000-0005-0000-0000-0000D4010000}"/>
    <cellStyle name="20% - Accent1 7" xfId="7229" hidden="1" xr:uid="{00000000-0005-0000-0000-0000D5010000}"/>
    <cellStyle name="20% - Accent1 7" xfId="6255" hidden="1" xr:uid="{00000000-0005-0000-0000-0000D6010000}"/>
    <cellStyle name="20% - Accent1 7" xfId="7492" hidden="1" xr:uid="{00000000-0005-0000-0000-0000D7010000}"/>
    <cellStyle name="20% - Accent1 7" xfId="6964" hidden="1" xr:uid="{00000000-0005-0000-0000-0000D8010000}"/>
    <cellStyle name="20% - Accent1 7" xfId="7495" hidden="1" xr:uid="{00000000-0005-0000-0000-0000D9010000}"/>
    <cellStyle name="20% - Accent1 7" xfId="7683" hidden="1" xr:uid="{00000000-0005-0000-0000-0000DA010000}"/>
    <cellStyle name="20% - Accent1 7" xfId="7761" hidden="1" xr:uid="{00000000-0005-0000-0000-0000DB010000}"/>
    <cellStyle name="20% - Accent1 7" xfId="7837" hidden="1" xr:uid="{00000000-0005-0000-0000-0000DC010000}"/>
    <cellStyle name="20% - Accent1 7" xfId="8020" hidden="1" xr:uid="{00000000-0005-0000-0000-0000DD010000}"/>
    <cellStyle name="20% - Accent1 7" xfId="8098" hidden="1" xr:uid="{00000000-0005-0000-0000-0000DE010000}"/>
    <cellStyle name="20% - Accent1 7" xfId="8174" hidden="1" xr:uid="{00000000-0005-0000-0000-0000DF010000}"/>
    <cellStyle name="20% - Accent1 7" xfId="8357" hidden="1" xr:uid="{00000000-0005-0000-0000-0000E0010000}"/>
    <cellStyle name="20% - Accent1 8" xfId="88" hidden="1" xr:uid="{00000000-0005-0000-0000-0000E1010000}"/>
    <cellStyle name="20% - Accent1 8" xfId="167" hidden="1" xr:uid="{00000000-0005-0000-0000-0000E2010000}"/>
    <cellStyle name="20% - Accent1 8" xfId="244" hidden="1" xr:uid="{00000000-0005-0000-0000-0000E3010000}"/>
    <cellStyle name="20% - Accent1 8" xfId="322" hidden="1" xr:uid="{00000000-0005-0000-0000-0000E4010000}"/>
    <cellStyle name="20% - Accent1 8" xfId="906" hidden="1" xr:uid="{00000000-0005-0000-0000-0000E5010000}"/>
    <cellStyle name="20% - Accent1 8" xfId="983" hidden="1" xr:uid="{00000000-0005-0000-0000-0000E6010000}"/>
    <cellStyle name="20% - Accent1 8" xfId="1062" hidden="1" xr:uid="{00000000-0005-0000-0000-0000E7010000}"/>
    <cellStyle name="20% - Accent1 8" xfId="1179" hidden="1" xr:uid="{00000000-0005-0000-0000-0000E8010000}"/>
    <cellStyle name="20% - Accent1 8" xfId="1152" hidden="1" xr:uid="{00000000-0005-0000-0000-0000E9010000}"/>
    <cellStyle name="20% - Accent1 8" xfId="798" hidden="1" xr:uid="{00000000-0005-0000-0000-0000EA010000}"/>
    <cellStyle name="20% - Accent1 8" xfId="642" hidden="1" xr:uid="{00000000-0005-0000-0000-0000EB010000}"/>
    <cellStyle name="20% - Accent1 8" xfId="1578" hidden="1" xr:uid="{00000000-0005-0000-0000-0000EC010000}"/>
    <cellStyle name="20% - Accent1 8" xfId="1656" hidden="1" xr:uid="{00000000-0005-0000-0000-0000ED010000}"/>
    <cellStyle name="20% - Accent1 8" xfId="1757" hidden="1" xr:uid="{00000000-0005-0000-0000-0000EE010000}"/>
    <cellStyle name="20% - Accent1 8" xfId="1739" hidden="1" xr:uid="{00000000-0005-0000-0000-0000EF010000}"/>
    <cellStyle name="20% - Accent1 8" xfId="1160" hidden="1" xr:uid="{00000000-0005-0000-0000-0000F0010000}"/>
    <cellStyle name="20% - Accent1 8" xfId="802" hidden="1" xr:uid="{00000000-0005-0000-0000-0000F1010000}"/>
    <cellStyle name="20% - Accent1 8" xfId="2110" hidden="1" xr:uid="{00000000-0005-0000-0000-0000F2010000}"/>
    <cellStyle name="20% - Accent1 8" xfId="2188" hidden="1" xr:uid="{00000000-0005-0000-0000-0000F3010000}"/>
    <cellStyle name="20% - Accent1 8" xfId="1209" hidden="1" xr:uid="{00000000-0005-0000-0000-0000F4010000}"/>
    <cellStyle name="20% - Accent1 8" xfId="2447" hidden="1" xr:uid="{00000000-0005-0000-0000-0000F5010000}"/>
    <cellStyle name="20% - Accent1 8" xfId="2525" hidden="1" xr:uid="{00000000-0005-0000-0000-0000F6010000}"/>
    <cellStyle name="20% - Accent1 8" xfId="1206" hidden="1" xr:uid="{00000000-0005-0000-0000-0000F7010000}"/>
    <cellStyle name="20% - Accent1 8" xfId="2784" hidden="1" xr:uid="{00000000-0005-0000-0000-0000F8010000}"/>
    <cellStyle name="20% - Accent1 8" xfId="2880" hidden="1" xr:uid="{00000000-0005-0000-0000-0000F9010000}"/>
    <cellStyle name="20% - Accent1 8" xfId="2959" hidden="1" xr:uid="{00000000-0005-0000-0000-0000FA010000}"/>
    <cellStyle name="20% - Accent1 8" xfId="3036" hidden="1" xr:uid="{00000000-0005-0000-0000-0000FB010000}"/>
    <cellStyle name="20% - Accent1 8" xfId="3114" hidden="1" xr:uid="{00000000-0005-0000-0000-0000FC010000}"/>
    <cellStyle name="20% - Accent1 8" xfId="3698" hidden="1" xr:uid="{00000000-0005-0000-0000-0000FD010000}"/>
    <cellStyle name="20% - Accent1 8" xfId="3775" hidden="1" xr:uid="{00000000-0005-0000-0000-0000FE010000}"/>
    <cellStyle name="20% - Accent1 8" xfId="3854" hidden="1" xr:uid="{00000000-0005-0000-0000-0000FF010000}"/>
    <cellStyle name="20% - Accent1 8" xfId="3971" hidden="1" xr:uid="{00000000-0005-0000-0000-000000020000}"/>
    <cellStyle name="20% - Accent1 8" xfId="3944" hidden="1" xr:uid="{00000000-0005-0000-0000-000001020000}"/>
    <cellStyle name="20% - Accent1 8" xfId="3590" hidden="1" xr:uid="{00000000-0005-0000-0000-000002020000}"/>
    <cellStyle name="20% - Accent1 8" xfId="3434" hidden="1" xr:uid="{00000000-0005-0000-0000-000003020000}"/>
    <cellStyle name="20% - Accent1 8" xfId="4370" hidden="1" xr:uid="{00000000-0005-0000-0000-000004020000}"/>
    <cellStyle name="20% - Accent1 8" xfId="4448" hidden="1" xr:uid="{00000000-0005-0000-0000-000005020000}"/>
    <cellStyle name="20% - Accent1 8" xfId="4549" hidden="1" xr:uid="{00000000-0005-0000-0000-000006020000}"/>
    <cellStyle name="20% - Accent1 8" xfId="4531" hidden="1" xr:uid="{00000000-0005-0000-0000-000007020000}"/>
    <cellStyle name="20% - Accent1 8" xfId="3952" hidden="1" xr:uid="{00000000-0005-0000-0000-000008020000}"/>
    <cellStyle name="20% - Accent1 8" xfId="3594" hidden="1" xr:uid="{00000000-0005-0000-0000-000009020000}"/>
    <cellStyle name="20% - Accent1 8" xfId="4902" hidden="1" xr:uid="{00000000-0005-0000-0000-00000A020000}"/>
    <cellStyle name="20% - Accent1 8" xfId="4980" hidden="1" xr:uid="{00000000-0005-0000-0000-00000B020000}"/>
    <cellStyle name="20% - Accent1 8" xfId="4001" hidden="1" xr:uid="{00000000-0005-0000-0000-00000C020000}"/>
    <cellStyle name="20% - Accent1 8" xfId="5239" hidden="1" xr:uid="{00000000-0005-0000-0000-00000D020000}"/>
    <cellStyle name="20% - Accent1 8" xfId="5317" hidden="1" xr:uid="{00000000-0005-0000-0000-00000E020000}"/>
    <cellStyle name="20% - Accent1 8" xfId="3998" hidden="1" xr:uid="{00000000-0005-0000-0000-00000F020000}"/>
    <cellStyle name="20% - Accent1 8" xfId="5576" hidden="1" xr:uid="{00000000-0005-0000-0000-000010020000}"/>
    <cellStyle name="20% - Accent1 8" xfId="5672" hidden="1" xr:uid="{00000000-0005-0000-0000-000011020000}"/>
    <cellStyle name="20% - Accent1 8" xfId="5751" hidden="1" xr:uid="{00000000-0005-0000-0000-000012020000}"/>
    <cellStyle name="20% - Accent1 8" xfId="5828" hidden="1" xr:uid="{00000000-0005-0000-0000-000013020000}"/>
    <cellStyle name="20% - Accent1 8" xfId="5906" hidden="1" xr:uid="{00000000-0005-0000-0000-000014020000}"/>
    <cellStyle name="20% - Accent1 8" xfId="6490" hidden="1" xr:uid="{00000000-0005-0000-0000-000015020000}"/>
    <cellStyle name="20% - Accent1 8" xfId="6567" hidden="1" xr:uid="{00000000-0005-0000-0000-000016020000}"/>
    <cellStyle name="20% - Accent1 8" xfId="6646" hidden="1" xr:uid="{00000000-0005-0000-0000-000017020000}"/>
    <cellStyle name="20% - Accent1 8" xfId="6763" hidden="1" xr:uid="{00000000-0005-0000-0000-000018020000}"/>
    <cellStyle name="20% - Accent1 8" xfId="6736" hidden="1" xr:uid="{00000000-0005-0000-0000-000019020000}"/>
    <cellStyle name="20% - Accent1 8" xfId="6382" hidden="1" xr:uid="{00000000-0005-0000-0000-00001A020000}"/>
    <cellStyle name="20% - Accent1 8" xfId="6226" hidden="1" xr:uid="{00000000-0005-0000-0000-00001B020000}"/>
    <cellStyle name="20% - Accent1 8" xfId="7162" hidden="1" xr:uid="{00000000-0005-0000-0000-00001C020000}"/>
    <cellStyle name="20% - Accent1 8" xfId="7240" hidden="1" xr:uid="{00000000-0005-0000-0000-00001D020000}"/>
    <cellStyle name="20% - Accent1 8" xfId="7341" hidden="1" xr:uid="{00000000-0005-0000-0000-00001E020000}"/>
    <cellStyle name="20% - Accent1 8" xfId="7323" hidden="1" xr:uid="{00000000-0005-0000-0000-00001F020000}"/>
    <cellStyle name="20% - Accent1 8" xfId="6744" hidden="1" xr:uid="{00000000-0005-0000-0000-000020020000}"/>
    <cellStyle name="20% - Accent1 8" xfId="6386" hidden="1" xr:uid="{00000000-0005-0000-0000-000021020000}"/>
    <cellStyle name="20% - Accent1 8" xfId="7694" hidden="1" xr:uid="{00000000-0005-0000-0000-000022020000}"/>
    <cellStyle name="20% - Accent1 8" xfId="7772" hidden="1" xr:uid="{00000000-0005-0000-0000-000023020000}"/>
    <cellStyle name="20% - Accent1 8" xfId="6793" hidden="1" xr:uid="{00000000-0005-0000-0000-000024020000}"/>
    <cellStyle name="20% - Accent1 8" xfId="8031" hidden="1" xr:uid="{00000000-0005-0000-0000-000025020000}"/>
    <cellStyle name="20% - Accent1 8" xfId="8109" hidden="1" xr:uid="{00000000-0005-0000-0000-000026020000}"/>
    <cellStyle name="20% - Accent1 8" xfId="6790" hidden="1" xr:uid="{00000000-0005-0000-0000-000027020000}"/>
    <cellStyle name="20% - Accent1 8" xfId="8368" hidden="1" xr:uid="{00000000-0005-0000-0000-000028020000}"/>
    <cellStyle name="20% - Accent1 9" xfId="101" hidden="1" xr:uid="{00000000-0005-0000-0000-000029020000}"/>
    <cellStyle name="20% - Accent1 9" xfId="175" hidden="1" xr:uid="{00000000-0005-0000-0000-00002A020000}"/>
    <cellStyle name="20% - Accent1 9" xfId="251" hidden="1" xr:uid="{00000000-0005-0000-0000-00002B020000}"/>
    <cellStyle name="20% - Accent1 9" xfId="329" hidden="1" xr:uid="{00000000-0005-0000-0000-00002C020000}"/>
    <cellStyle name="20% - Accent1 9" xfId="914" hidden="1" xr:uid="{00000000-0005-0000-0000-00002D020000}"/>
    <cellStyle name="20% - Accent1 9" xfId="990" hidden="1" xr:uid="{00000000-0005-0000-0000-00002E020000}"/>
    <cellStyle name="20% - Accent1 9" xfId="1069" hidden="1" xr:uid="{00000000-0005-0000-0000-00002F020000}"/>
    <cellStyle name="20% - Accent1 9" xfId="1164" hidden="1" xr:uid="{00000000-0005-0000-0000-000030020000}"/>
    <cellStyle name="20% - Accent1 9" xfId="842" hidden="1" xr:uid="{00000000-0005-0000-0000-000031020000}"/>
    <cellStyle name="20% - Accent1 9" xfId="700" hidden="1" xr:uid="{00000000-0005-0000-0000-000032020000}"/>
    <cellStyle name="20% - Accent1 9" xfId="1509" hidden="1" xr:uid="{00000000-0005-0000-0000-000033020000}"/>
    <cellStyle name="20% - Accent1 9" xfId="1585" hidden="1" xr:uid="{00000000-0005-0000-0000-000034020000}"/>
    <cellStyle name="20% - Accent1 9" xfId="1663" hidden="1" xr:uid="{00000000-0005-0000-0000-000035020000}"/>
    <cellStyle name="20% - Accent1 9" xfId="1746" hidden="1" xr:uid="{00000000-0005-0000-0000-000036020000}"/>
    <cellStyle name="20% - Accent1 9" xfId="1499" hidden="1" xr:uid="{00000000-0005-0000-0000-000037020000}"/>
    <cellStyle name="20% - Accent1 9" xfId="617" hidden="1" xr:uid="{00000000-0005-0000-0000-000038020000}"/>
    <cellStyle name="20% - Accent1 9" xfId="2041" hidden="1" xr:uid="{00000000-0005-0000-0000-000039020000}"/>
    <cellStyle name="20% - Accent1 9" xfId="2117" hidden="1" xr:uid="{00000000-0005-0000-0000-00003A020000}"/>
    <cellStyle name="20% - Accent1 9" xfId="2195" hidden="1" xr:uid="{00000000-0005-0000-0000-00003B020000}"/>
    <cellStyle name="20% - Accent1 9" xfId="2378" hidden="1" xr:uid="{00000000-0005-0000-0000-00003C020000}"/>
    <cellStyle name="20% - Accent1 9" xfId="2454" hidden="1" xr:uid="{00000000-0005-0000-0000-00003D020000}"/>
    <cellStyle name="20% - Accent1 9" xfId="2532" hidden="1" xr:uid="{00000000-0005-0000-0000-00003E020000}"/>
    <cellStyle name="20% - Accent1 9" xfId="2715" hidden="1" xr:uid="{00000000-0005-0000-0000-00003F020000}"/>
    <cellStyle name="20% - Accent1 9" xfId="2791" hidden="1" xr:uid="{00000000-0005-0000-0000-000040020000}"/>
    <cellStyle name="20% - Accent1 9" xfId="2893" hidden="1" xr:uid="{00000000-0005-0000-0000-000041020000}"/>
    <cellStyle name="20% - Accent1 9" xfId="2967" hidden="1" xr:uid="{00000000-0005-0000-0000-000042020000}"/>
    <cellStyle name="20% - Accent1 9" xfId="3043" hidden="1" xr:uid="{00000000-0005-0000-0000-000043020000}"/>
    <cellStyle name="20% - Accent1 9" xfId="3121" hidden="1" xr:uid="{00000000-0005-0000-0000-000044020000}"/>
    <cellStyle name="20% - Accent1 9" xfId="3706" hidden="1" xr:uid="{00000000-0005-0000-0000-000045020000}"/>
    <cellStyle name="20% - Accent1 9" xfId="3782" hidden="1" xr:uid="{00000000-0005-0000-0000-000046020000}"/>
    <cellStyle name="20% - Accent1 9" xfId="3861" hidden="1" xr:uid="{00000000-0005-0000-0000-000047020000}"/>
    <cellStyle name="20% - Accent1 9" xfId="3956" hidden="1" xr:uid="{00000000-0005-0000-0000-000048020000}"/>
    <cellStyle name="20% - Accent1 9" xfId="3634" hidden="1" xr:uid="{00000000-0005-0000-0000-000049020000}"/>
    <cellStyle name="20% - Accent1 9" xfId="3492" hidden="1" xr:uid="{00000000-0005-0000-0000-00004A020000}"/>
    <cellStyle name="20% - Accent1 9" xfId="4301" hidden="1" xr:uid="{00000000-0005-0000-0000-00004B020000}"/>
    <cellStyle name="20% - Accent1 9" xfId="4377" hidden="1" xr:uid="{00000000-0005-0000-0000-00004C020000}"/>
    <cellStyle name="20% - Accent1 9" xfId="4455" hidden="1" xr:uid="{00000000-0005-0000-0000-00004D020000}"/>
    <cellStyle name="20% - Accent1 9" xfId="4538" hidden="1" xr:uid="{00000000-0005-0000-0000-00004E020000}"/>
    <cellStyle name="20% - Accent1 9" xfId="4291" hidden="1" xr:uid="{00000000-0005-0000-0000-00004F020000}"/>
    <cellStyle name="20% - Accent1 9" xfId="3409" hidden="1" xr:uid="{00000000-0005-0000-0000-000050020000}"/>
    <cellStyle name="20% - Accent1 9" xfId="4833" hidden="1" xr:uid="{00000000-0005-0000-0000-000051020000}"/>
    <cellStyle name="20% - Accent1 9" xfId="4909" hidden="1" xr:uid="{00000000-0005-0000-0000-000052020000}"/>
    <cellStyle name="20% - Accent1 9" xfId="4987" hidden="1" xr:uid="{00000000-0005-0000-0000-000053020000}"/>
    <cellStyle name="20% - Accent1 9" xfId="5170" hidden="1" xr:uid="{00000000-0005-0000-0000-000054020000}"/>
    <cellStyle name="20% - Accent1 9" xfId="5246" hidden="1" xr:uid="{00000000-0005-0000-0000-000055020000}"/>
    <cellStyle name="20% - Accent1 9" xfId="5324" hidden="1" xr:uid="{00000000-0005-0000-0000-000056020000}"/>
    <cellStyle name="20% - Accent1 9" xfId="5507" hidden="1" xr:uid="{00000000-0005-0000-0000-000057020000}"/>
    <cellStyle name="20% - Accent1 9" xfId="5583" hidden="1" xr:uid="{00000000-0005-0000-0000-000058020000}"/>
    <cellStyle name="20% - Accent1 9" xfId="5685" hidden="1" xr:uid="{00000000-0005-0000-0000-000059020000}"/>
    <cellStyle name="20% - Accent1 9" xfId="5759" hidden="1" xr:uid="{00000000-0005-0000-0000-00005A020000}"/>
    <cellStyle name="20% - Accent1 9" xfId="5835" hidden="1" xr:uid="{00000000-0005-0000-0000-00005B020000}"/>
    <cellStyle name="20% - Accent1 9" xfId="5913" hidden="1" xr:uid="{00000000-0005-0000-0000-00005C020000}"/>
    <cellStyle name="20% - Accent1 9" xfId="6498" hidden="1" xr:uid="{00000000-0005-0000-0000-00005D020000}"/>
    <cellStyle name="20% - Accent1 9" xfId="6574" hidden="1" xr:uid="{00000000-0005-0000-0000-00005E020000}"/>
    <cellStyle name="20% - Accent1 9" xfId="6653" hidden="1" xr:uid="{00000000-0005-0000-0000-00005F020000}"/>
    <cellStyle name="20% - Accent1 9" xfId="6748" hidden="1" xr:uid="{00000000-0005-0000-0000-000060020000}"/>
    <cellStyle name="20% - Accent1 9" xfId="6426" hidden="1" xr:uid="{00000000-0005-0000-0000-000061020000}"/>
    <cellStyle name="20% - Accent1 9" xfId="6284" hidden="1" xr:uid="{00000000-0005-0000-0000-000062020000}"/>
    <cellStyle name="20% - Accent1 9" xfId="7093" hidden="1" xr:uid="{00000000-0005-0000-0000-000063020000}"/>
    <cellStyle name="20% - Accent1 9" xfId="7169" hidden="1" xr:uid="{00000000-0005-0000-0000-000064020000}"/>
    <cellStyle name="20% - Accent1 9" xfId="7247" hidden="1" xr:uid="{00000000-0005-0000-0000-000065020000}"/>
    <cellStyle name="20% - Accent1 9" xfId="7330" hidden="1" xr:uid="{00000000-0005-0000-0000-000066020000}"/>
    <cellStyle name="20% - Accent1 9" xfId="7083" hidden="1" xr:uid="{00000000-0005-0000-0000-000067020000}"/>
    <cellStyle name="20% - Accent1 9" xfId="6201" hidden="1" xr:uid="{00000000-0005-0000-0000-000068020000}"/>
    <cellStyle name="20% - Accent1 9" xfId="7625" hidden="1" xr:uid="{00000000-0005-0000-0000-000069020000}"/>
    <cellStyle name="20% - Accent1 9" xfId="7701" hidden="1" xr:uid="{00000000-0005-0000-0000-00006A020000}"/>
    <cellStyle name="20% - Accent1 9" xfId="7779" hidden="1" xr:uid="{00000000-0005-0000-0000-00006B020000}"/>
    <cellStyle name="20% - Accent1 9" xfId="7962" hidden="1" xr:uid="{00000000-0005-0000-0000-00006C020000}"/>
    <cellStyle name="20% - Accent1 9" xfId="8038" hidden="1" xr:uid="{00000000-0005-0000-0000-00006D020000}"/>
    <cellStyle name="20% - Accent1 9" xfId="8116" hidden="1" xr:uid="{00000000-0005-0000-0000-00006E020000}"/>
    <cellStyle name="20% - Accent1 9" xfId="8299" hidden="1" xr:uid="{00000000-0005-0000-0000-00006F020000}"/>
    <cellStyle name="20% - Accent1 9" xfId="8375" hidden="1" xr:uid="{00000000-0005-0000-0000-000070020000}"/>
    <cellStyle name="20% - Accent2" xfId="27" builtinId="34" hidden="1"/>
    <cellStyle name="20% - Accent2 10" xfId="116" hidden="1" xr:uid="{00000000-0005-0000-0000-000072020000}"/>
    <cellStyle name="20% - Accent2 10" xfId="190" hidden="1" xr:uid="{00000000-0005-0000-0000-000073020000}"/>
    <cellStyle name="20% - Accent2 10" xfId="266" hidden="1" xr:uid="{00000000-0005-0000-0000-000074020000}"/>
    <cellStyle name="20% - Accent2 10" xfId="344" hidden="1" xr:uid="{00000000-0005-0000-0000-000075020000}"/>
    <cellStyle name="20% - Accent2 10" xfId="929" hidden="1" xr:uid="{00000000-0005-0000-0000-000076020000}"/>
    <cellStyle name="20% - Accent2 10" xfId="1005" hidden="1" xr:uid="{00000000-0005-0000-0000-000077020000}"/>
    <cellStyle name="20% - Accent2 10" xfId="1084" hidden="1" xr:uid="{00000000-0005-0000-0000-000078020000}"/>
    <cellStyle name="20% - Accent2 10" xfId="1166" hidden="1" xr:uid="{00000000-0005-0000-0000-000079020000}"/>
    <cellStyle name="20% - Accent2 10" xfId="714" hidden="1" xr:uid="{00000000-0005-0000-0000-00007A020000}"/>
    <cellStyle name="20% - Accent2 10" xfId="731" hidden="1" xr:uid="{00000000-0005-0000-0000-00007B020000}"/>
    <cellStyle name="20% - Accent2 10" xfId="1524" hidden="1" xr:uid="{00000000-0005-0000-0000-00007C020000}"/>
    <cellStyle name="20% - Accent2 10" xfId="1600" hidden="1" xr:uid="{00000000-0005-0000-0000-00007D020000}"/>
    <cellStyle name="20% - Accent2 10" xfId="1678" hidden="1" xr:uid="{00000000-0005-0000-0000-00007E020000}"/>
    <cellStyle name="20% - Accent2 10" xfId="1748" hidden="1" xr:uid="{00000000-0005-0000-0000-00007F020000}"/>
    <cellStyle name="20% - Accent2 10" xfId="873" hidden="1" xr:uid="{00000000-0005-0000-0000-000080020000}"/>
    <cellStyle name="20% - Accent2 10" xfId="869" hidden="1" xr:uid="{00000000-0005-0000-0000-000081020000}"/>
    <cellStyle name="20% - Accent2 10" xfId="2056" hidden="1" xr:uid="{00000000-0005-0000-0000-000082020000}"/>
    <cellStyle name="20% - Accent2 10" xfId="2132" hidden="1" xr:uid="{00000000-0005-0000-0000-000083020000}"/>
    <cellStyle name="20% - Accent2 10" xfId="2210" hidden="1" xr:uid="{00000000-0005-0000-0000-000084020000}"/>
    <cellStyle name="20% - Accent2 10" xfId="2393" hidden="1" xr:uid="{00000000-0005-0000-0000-000085020000}"/>
    <cellStyle name="20% - Accent2 10" xfId="2469" hidden="1" xr:uid="{00000000-0005-0000-0000-000086020000}"/>
    <cellStyle name="20% - Accent2 10" xfId="2547" hidden="1" xr:uid="{00000000-0005-0000-0000-000087020000}"/>
    <cellStyle name="20% - Accent2 10" xfId="2730" hidden="1" xr:uid="{00000000-0005-0000-0000-000088020000}"/>
    <cellStyle name="20% - Accent2 10" xfId="2806" hidden="1" xr:uid="{00000000-0005-0000-0000-000089020000}"/>
    <cellStyle name="20% - Accent2 10" xfId="2908" hidden="1" xr:uid="{00000000-0005-0000-0000-00008A020000}"/>
    <cellStyle name="20% - Accent2 10" xfId="2982" hidden="1" xr:uid="{00000000-0005-0000-0000-00008B020000}"/>
    <cellStyle name="20% - Accent2 10" xfId="3058" hidden="1" xr:uid="{00000000-0005-0000-0000-00008C020000}"/>
    <cellStyle name="20% - Accent2 10" xfId="3136" hidden="1" xr:uid="{00000000-0005-0000-0000-00008D020000}"/>
    <cellStyle name="20% - Accent2 10" xfId="3721" hidden="1" xr:uid="{00000000-0005-0000-0000-00008E020000}"/>
    <cellStyle name="20% - Accent2 10" xfId="3797" hidden="1" xr:uid="{00000000-0005-0000-0000-00008F020000}"/>
    <cellStyle name="20% - Accent2 10" xfId="3876" hidden="1" xr:uid="{00000000-0005-0000-0000-000090020000}"/>
    <cellStyle name="20% - Accent2 10" xfId="3958" hidden="1" xr:uid="{00000000-0005-0000-0000-000091020000}"/>
    <cellStyle name="20% - Accent2 10" xfId="3506" hidden="1" xr:uid="{00000000-0005-0000-0000-000092020000}"/>
    <cellStyle name="20% - Accent2 10" xfId="3523" hidden="1" xr:uid="{00000000-0005-0000-0000-000093020000}"/>
    <cellStyle name="20% - Accent2 10" xfId="4316" hidden="1" xr:uid="{00000000-0005-0000-0000-000094020000}"/>
    <cellStyle name="20% - Accent2 10" xfId="4392" hidden="1" xr:uid="{00000000-0005-0000-0000-000095020000}"/>
    <cellStyle name="20% - Accent2 10" xfId="4470" hidden="1" xr:uid="{00000000-0005-0000-0000-000096020000}"/>
    <cellStyle name="20% - Accent2 10" xfId="4540" hidden="1" xr:uid="{00000000-0005-0000-0000-000097020000}"/>
    <cellStyle name="20% - Accent2 10" xfId="3665" hidden="1" xr:uid="{00000000-0005-0000-0000-000098020000}"/>
    <cellStyle name="20% - Accent2 10" xfId="3661" hidden="1" xr:uid="{00000000-0005-0000-0000-000099020000}"/>
    <cellStyle name="20% - Accent2 10" xfId="4848" hidden="1" xr:uid="{00000000-0005-0000-0000-00009A020000}"/>
    <cellStyle name="20% - Accent2 10" xfId="4924" hidden="1" xr:uid="{00000000-0005-0000-0000-00009B020000}"/>
    <cellStyle name="20% - Accent2 10" xfId="5002" hidden="1" xr:uid="{00000000-0005-0000-0000-00009C020000}"/>
    <cellStyle name="20% - Accent2 10" xfId="5185" hidden="1" xr:uid="{00000000-0005-0000-0000-00009D020000}"/>
    <cellStyle name="20% - Accent2 10" xfId="5261" hidden="1" xr:uid="{00000000-0005-0000-0000-00009E020000}"/>
    <cellStyle name="20% - Accent2 10" xfId="5339" hidden="1" xr:uid="{00000000-0005-0000-0000-00009F020000}"/>
    <cellStyle name="20% - Accent2 10" xfId="5522" hidden="1" xr:uid="{00000000-0005-0000-0000-0000A0020000}"/>
    <cellStyle name="20% - Accent2 10" xfId="5598" hidden="1" xr:uid="{00000000-0005-0000-0000-0000A1020000}"/>
    <cellStyle name="20% - Accent2 10" xfId="5700" hidden="1" xr:uid="{00000000-0005-0000-0000-0000A2020000}"/>
    <cellStyle name="20% - Accent2 10" xfId="5774" hidden="1" xr:uid="{00000000-0005-0000-0000-0000A3020000}"/>
    <cellStyle name="20% - Accent2 10" xfId="5850" hidden="1" xr:uid="{00000000-0005-0000-0000-0000A4020000}"/>
    <cellStyle name="20% - Accent2 10" xfId="5928" hidden="1" xr:uid="{00000000-0005-0000-0000-0000A5020000}"/>
    <cellStyle name="20% - Accent2 10" xfId="6513" hidden="1" xr:uid="{00000000-0005-0000-0000-0000A6020000}"/>
    <cellStyle name="20% - Accent2 10" xfId="6589" hidden="1" xr:uid="{00000000-0005-0000-0000-0000A7020000}"/>
    <cellStyle name="20% - Accent2 10" xfId="6668" hidden="1" xr:uid="{00000000-0005-0000-0000-0000A8020000}"/>
    <cellStyle name="20% - Accent2 10" xfId="6750" hidden="1" xr:uid="{00000000-0005-0000-0000-0000A9020000}"/>
    <cellStyle name="20% - Accent2 10" xfId="6298" hidden="1" xr:uid="{00000000-0005-0000-0000-0000AA020000}"/>
    <cellStyle name="20% - Accent2 10" xfId="6315" hidden="1" xr:uid="{00000000-0005-0000-0000-0000AB020000}"/>
    <cellStyle name="20% - Accent2 10" xfId="7108" hidden="1" xr:uid="{00000000-0005-0000-0000-0000AC020000}"/>
    <cellStyle name="20% - Accent2 10" xfId="7184" hidden="1" xr:uid="{00000000-0005-0000-0000-0000AD020000}"/>
    <cellStyle name="20% - Accent2 10" xfId="7262" hidden="1" xr:uid="{00000000-0005-0000-0000-0000AE020000}"/>
    <cellStyle name="20% - Accent2 10" xfId="7332" hidden="1" xr:uid="{00000000-0005-0000-0000-0000AF020000}"/>
    <cellStyle name="20% - Accent2 10" xfId="6457" hidden="1" xr:uid="{00000000-0005-0000-0000-0000B0020000}"/>
    <cellStyle name="20% - Accent2 10" xfId="6453" hidden="1" xr:uid="{00000000-0005-0000-0000-0000B1020000}"/>
    <cellStyle name="20% - Accent2 10" xfId="7640" hidden="1" xr:uid="{00000000-0005-0000-0000-0000B2020000}"/>
    <cellStyle name="20% - Accent2 10" xfId="7716" hidden="1" xr:uid="{00000000-0005-0000-0000-0000B3020000}"/>
    <cellStyle name="20% - Accent2 10" xfId="7794" hidden="1" xr:uid="{00000000-0005-0000-0000-0000B4020000}"/>
    <cellStyle name="20% - Accent2 10" xfId="7977" hidden="1" xr:uid="{00000000-0005-0000-0000-0000B5020000}"/>
    <cellStyle name="20% - Accent2 10" xfId="8053" hidden="1" xr:uid="{00000000-0005-0000-0000-0000B6020000}"/>
    <cellStyle name="20% - Accent2 10" xfId="8131" hidden="1" xr:uid="{00000000-0005-0000-0000-0000B7020000}"/>
    <cellStyle name="20% - Accent2 10" xfId="8314" hidden="1" xr:uid="{00000000-0005-0000-0000-0000B8020000}"/>
    <cellStyle name="20% - Accent2 10" xfId="8390" hidden="1" xr:uid="{00000000-0005-0000-0000-0000B9020000}"/>
    <cellStyle name="20% - Accent2 11" xfId="129" hidden="1" xr:uid="{00000000-0005-0000-0000-0000BA020000}"/>
    <cellStyle name="20% - Accent2 11" xfId="203" hidden="1" xr:uid="{00000000-0005-0000-0000-0000BB020000}"/>
    <cellStyle name="20% - Accent2 11" xfId="279" hidden="1" xr:uid="{00000000-0005-0000-0000-0000BC020000}"/>
    <cellStyle name="20% - Accent2 11" xfId="357" hidden="1" xr:uid="{00000000-0005-0000-0000-0000BD020000}"/>
    <cellStyle name="20% - Accent2 11" xfId="942" hidden="1" xr:uid="{00000000-0005-0000-0000-0000BE020000}"/>
    <cellStyle name="20% - Accent2 11" xfId="1018" hidden="1" xr:uid="{00000000-0005-0000-0000-0000BF020000}"/>
    <cellStyle name="20% - Accent2 11" xfId="1097" hidden="1" xr:uid="{00000000-0005-0000-0000-0000C0020000}"/>
    <cellStyle name="20% - Accent2 11" xfId="1130" hidden="1" xr:uid="{00000000-0005-0000-0000-0000C1020000}"/>
    <cellStyle name="20% - Accent2 11" xfId="611" hidden="1" xr:uid="{00000000-0005-0000-0000-0000C2020000}"/>
    <cellStyle name="20% - Accent2 11" xfId="682" hidden="1" xr:uid="{00000000-0005-0000-0000-0000C3020000}"/>
    <cellStyle name="20% - Accent2 11" xfId="1537" hidden="1" xr:uid="{00000000-0005-0000-0000-0000C4020000}"/>
    <cellStyle name="20% - Accent2 11" xfId="1613" hidden="1" xr:uid="{00000000-0005-0000-0000-0000C5020000}"/>
    <cellStyle name="20% - Accent2 11" xfId="1691" hidden="1" xr:uid="{00000000-0005-0000-0000-0000C6020000}"/>
    <cellStyle name="20% - Accent2 11" xfId="1720" hidden="1" xr:uid="{00000000-0005-0000-0000-0000C7020000}"/>
    <cellStyle name="20% - Accent2 11" xfId="1153" hidden="1" xr:uid="{00000000-0005-0000-0000-0000C8020000}"/>
    <cellStyle name="20% - Accent2 11" xfId="1121" hidden="1" xr:uid="{00000000-0005-0000-0000-0000C9020000}"/>
    <cellStyle name="20% - Accent2 11" xfId="2069" hidden="1" xr:uid="{00000000-0005-0000-0000-0000CA020000}"/>
    <cellStyle name="20% - Accent2 11" xfId="2145" hidden="1" xr:uid="{00000000-0005-0000-0000-0000CB020000}"/>
    <cellStyle name="20% - Accent2 11" xfId="2223" hidden="1" xr:uid="{00000000-0005-0000-0000-0000CC020000}"/>
    <cellStyle name="20% - Accent2 11" xfId="2406" hidden="1" xr:uid="{00000000-0005-0000-0000-0000CD020000}"/>
    <cellStyle name="20% - Accent2 11" xfId="2482" hidden="1" xr:uid="{00000000-0005-0000-0000-0000CE020000}"/>
    <cellStyle name="20% - Accent2 11" xfId="2560" hidden="1" xr:uid="{00000000-0005-0000-0000-0000CF020000}"/>
    <cellStyle name="20% - Accent2 11" xfId="2743" hidden="1" xr:uid="{00000000-0005-0000-0000-0000D0020000}"/>
    <cellStyle name="20% - Accent2 11" xfId="2819" hidden="1" xr:uid="{00000000-0005-0000-0000-0000D1020000}"/>
    <cellStyle name="20% - Accent2 11" xfId="2921" hidden="1" xr:uid="{00000000-0005-0000-0000-0000D2020000}"/>
    <cellStyle name="20% - Accent2 11" xfId="2995" hidden="1" xr:uid="{00000000-0005-0000-0000-0000D3020000}"/>
    <cellStyle name="20% - Accent2 11" xfId="3071" hidden="1" xr:uid="{00000000-0005-0000-0000-0000D4020000}"/>
    <cellStyle name="20% - Accent2 11" xfId="3149" hidden="1" xr:uid="{00000000-0005-0000-0000-0000D5020000}"/>
    <cellStyle name="20% - Accent2 11" xfId="3734" hidden="1" xr:uid="{00000000-0005-0000-0000-0000D6020000}"/>
    <cellStyle name="20% - Accent2 11" xfId="3810" hidden="1" xr:uid="{00000000-0005-0000-0000-0000D7020000}"/>
    <cellStyle name="20% - Accent2 11" xfId="3889" hidden="1" xr:uid="{00000000-0005-0000-0000-0000D8020000}"/>
    <cellStyle name="20% - Accent2 11" xfId="3922" hidden="1" xr:uid="{00000000-0005-0000-0000-0000D9020000}"/>
    <cellStyle name="20% - Accent2 11" xfId="3403" hidden="1" xr:uid="{00000000-0005-0000-0000-0000DA020000}"/>
    <cellStyle name="20% - Accent2 11" xfId="3474" hidden="1" xr:uid="{00000000-0005-0000-0000-0000DB020000}"/>
    <cellStyle name="20% - Accent2 11" xfId="4329" hidden="1" xr:uid="{00000000-0005-0000-0000-0000DC020000}"/>
    <cellStyle name="20% - Accent2 11" xfId="4405" hidden="1" xr:uid="{00000000-0005-0000-0000-0000DD020000}"/>
    <cellStyle name="20% - Accent2 11" xfId="4483" hidden="1" xr:uid="{00000000-0005-0000-0000-0000DE020000}"/>
    <cellStyle name="20% - Accent2 11" xfId="4512" hidden="1" xr:uid="{00000000-0005-0000-0000-0000DF020000}"/>
    <cellStyle name="20% - Accent2 11" xfId="3945" hidden="1" xr:uid="{00000000-0005-0000-0000-0000E0020000}"/>
    <cellStyle name="20% - Accent2 11" xfId="3913" hidden="1" xr:uid="{00000000-0005-0000-0000-0000E1020000}"/>
    <cellStyle name="20% - Accent2 11" xfId="4861" hidden="1" xr:uid="{00000000-0005-0000-0000-0000E2020000}"/>
    <cellStyle name="20% - Accent2 11" xfId="4937" hidden="1" xr:uid="{00000000-0005-0000-0000-0000E3020000}"/>
    <cellStyle name="20% - Accent2 11" xfId="5015" hidden="1" xr:uid="{00000000-0005-0000-0000-0000E4020000}"/>
    <cellStyle name="20% - Accent2 11" xfId="5198" hidden="1" xr:uid="{00000000-0005-0000-0000-0000E5020000}"/>
    <cellStyle name="20% - Accent2 11" xfId="5274" hidden="1" xr:uid="{00000000-0005-0000-0000-0000E6020000}"/>
    <cellStyle name="20% - Accent2 11" xfId="5352" hidden="1" xr:uid="{00000000-0005-0000-0000-0000E7020000}"/>
    <cellStyle name="20% - Accent2 11" xfId="5535" hidden="1" xr:uid="{00000000-0005-0000-0000-0000E8020000}"/>
    <cellStyle name="20% - Accent2 11" xfId="5611" hidden="1" xr:uid="{00000000-0005-0000-0000-0000E9020000}"/>
    <cellStyle name="20% - Accent2 11" xfId="5713" hidden="1" xr:uid="{00000000-0005-0000-0000-0000EA020000}"/>
    <cellStyle name="20% - Accent2 11" xfId="5787" hidden="1" xr:uid="{00000000-0005-0000-0000-0000EB020000}"/>
    <cellStyle name="20% - Accent2 11" xfId="5863" hidden="1" xr:uid="{00000000-0005-0000-0000-0000EC020000}"/>
    <cellStyle name="20% - Accent2 11" xfId="5941" hidden="1" xr:uid="{00000000-0005-0000-0000-0000ED020000}"/>
    <cellStyle name="20% - Accent2 11" xfId="6526" hidden="1" xr:uid="{00000000-0005-0000-0000-0000EE020000}"/>
    <cellStyle name="20% - Accent2 11" xfId="6602" hidden="1" xr:uid="{00000000-0005-0000-0000-0000EF020000}"/>
    <cellStyle name="20% - Accent2 11" xfId="6681" hidden="1" xr:uid="{00000000-0005-0000-0000-0000F0020000}"/>
    <cellStyle name="20% - Accent2 11" xfId="6714" hidden="1" xr:uid="{00000000-0005-0000-0000-0000F1020000}"/>
    <cellStyle name="20% - Accent2 11" xfId="6195" hidden="1" xr:uid="{00000000-0005-0000-0000-0000F2020000}"/>
    <cellStyle name="20% - Accent2 11" xfId="6266" hidden="1" xr:uid="{00000000-0005-0000-0000-0000F3020000}"/>
    <cellStyle name="20% - Accent2 11" xfId="7121" hidden="1" xr:uid="{00000000-0005-0000-0000-0000F4020000}"/>
    <cellStyle name="20% - Accent2 11" xfId="7197" hidden="1" xr:uid="{00000000-0005-0000-0000-0000F5020000}"/>
    <cellStyle name="20% - Accent2 11" xfId="7275" hidden="1" xr:uid="{00000000-0005-0000-0000-0000F6020000}"/>
    <cellStyle name="20% - Accent2 11" xfId="7304" hidden="1" xr:uid="{00000000-0005-0000-0000-0000F7020000}"/>
    <cellStyle name="20% - Accent2 11" xfId="6737" hidden="1" xr:uid="{00000000-0005-0000-0000-0000F8020000}"/>
    <cellStyle name="20% - Accent2 11" xfId="6705" hidden="1" xr:uid="{00000000-0005-0000-0000-0000F9020000}"/>
    <cellStyle name="20% - Accent2 11" xfId="7653" hidden="1" xr:uid="{00000000-0005-0000-0000-0000FA020000}"/>
    <cellStyle name="20% - Accent2 11" xfId="7729" hidden="1" xr:uid="{00000000-0005-0000-0000-0000FB020000}"/>
    <cellStyle name="20% - Accent2 11" xfId="7807" hidden="1" xr:uid="{00000000-0005-0000-0000-0000FC020000}"/>
    <cellStyle name="20% - Accent2 11" xfId="7990" hidden="1" xr:uid="{00000000-0005-0000-0000-0000FD020000}"/>
    <cellStyle name="20% - Accent2 11" xfId="8066" hidden="1" xr:uid="{00000000-0005-0000-0000-0000FE020000}"/>
    <cellStyle name="20% - Accent2 11" xfId="8144" hidden="1" xr:uid="{00000000-0005-0000-0000-0000FF020000}"/>
    <cellStyle name="20% - Accent2 11" xfId="8327" hidden="1" xr:uid="{00000000-0005-0000-0000-000000030000}"/>
    <cellStyle name="20% - Accent2 11" xfId="8403" hidden="1" xr:uid="{00000000-0005-0000-0000-000001030000}"/>
    <cellStyle name="20% - Accent2 12" xfId="142" hidden="1" xr:uid="{00000000-0005-0000-0000-000002030000}"/>
    <cellStyle name="20% - Accent2 12" xfId="217" hidden="1" xr:uid="{00000000-0005-0000-0000-000003030000}"/>
    <cellStyle name="20% - Accent2 12" xfId="292" hidden="1" xr:uid="{00000000-0005-0000-0000-000004030000}"/>
    <cellStyle name="20% - Accent2 12" xfId="370" hidden="1" xr:uid="{00000000-0005-0000-0000-000005030000}"/>
    <cellStyle name="20% - Accent2 12" xfId="956" hidden="1" xr:uid="{00000000-0005-0000-0000-000006030000}"/>
    <cellStyle name="20% - Accent2 12" xfId="1031" hidden="1" xr:uid="{00000000-0005-0000-0000-000007030000}"/>
    <cellStyle name="20% - Accent2 12" xfId="1110" hidden="1" xr:uid="{00000000-0005-0000-0000-000008030000}"/>
    <cellStyle name="20% - Accent2 12" xfId="1198" hidden="1" xr:uid="{00000000-0005-0000-0000-000009030000}"/>
    <cellStyle name="20% - Accent2 12" xfId="769" hidden="1" xr:uid="{00000000-0005-0000-0000-00000A030000}"/>
    <cellStyle name="20% - Accent2 12" xfId="623" hidden="1" xr:uid="{00000000-0005-0000-0000-00000B030000}"/>
    <cellStyle name="20% - Accent2 12" xfId="1551" hidden="1" xr:uid="{00000000-0005-0000-0000-00000C030000}"/>
    <cellStyle name="20% - Accent2 12" xfId="1626" hidden="1" xr:uid="{00000000-0005-0000-0000-00000D030000}"/>
    <cellStyle name="20% - Accent2 12" xfId="1704" hidden="1" xr:uid="{00000000-0005-0000-0000-00000E030000}"/>
    <cellStyle name="20% - Accent2 12" xfId="1769" hidden="1" xr:uid="{00000000-0005-0000-0000-00000F030000}"/>
    <cellStyle name="20% - Accent2 12" xfId="652" hidden="1" xr:uid="{00000000-0005-0000-0000-000010030000}"/>
    <cellStyle name="20% - Accent2 12" xfId="644" hidden="1" xr:uid="{00000000-0005-0000-0000-000011030000}"/>
    <cellStyle name="20% - Accent2 12" xfId="2083" hidden="1" xr:uid="{00000000-0005-0000-0000-000012030000}"/>
    <cellStyle name="20% - Accent2 12" xfId="2158" hidden="1" xr:uid="{00000000-0005-0000-0000-000013030000}"/>
    <cellStyle name="20% - Accent2 12" xfId="2236" hidden="1" xr:uid="{00000000-0005-0000-0000-000014030000}"/>
    <cellStyle name="20% - Accent2 12" xfId="2420" hidden="1" xr:uid="{00000000-0005-0000-0000-000015030000}"/>
    <cellStyle name="20% - Accent2 12" xfId="2495" hidden="1" xr:uid="{00000000-0005-0000-0000-000016030000}"/>
    <cellStyle name="20% - Accent2 12" xfId="2573" hidden="1" xr:uid="{00000000-0005-0000-0000-000017030000}"/>
    <cellStyle name="20% - Accent2 12" xfId="2757" hidden="1" xr:uid="{00000000-0005-0000-0000-000018030000}"/>
    <cellStyle name="20% - Accent2 12" xfId="2832" hidden="1" xr:uid="{00000000-0005-0000-0000-000019030000}"/>
    <cellStyle name="20% - Accent2 12" xfId="2934" hidden="1" xr:uid="{00000000-0005-0000-0000-00001A030000}"/>
    <cellStyle name="20% - Accent2 12" xfId="3009" hidden="1" xr:uid="{00000000-0005-0000-0000-00001B030000}"/>
    <cellStyle name="20% - Accent2 12" xfId="3084" hidden="1" xr:uid="{00000000-0005-0000-0000-00001C030000}"/>
    <cellStyle name="20% - Accent2 12" xfId="3162" hidden="1" xr:uid="{00000000-0005-0000-0000-00001D030000}"/>
    <cellStyle name="20% - Accent2 12" xfId="3748" hidden="1" xr:uid="{00000000-0005-0000-0000-00001E030000}"/>
    <cellStyle name="20% - Accent2 12" xfId="3823" hidden="1" xr:uid="{00000000-0005-0000-0000-00001F030000}"/>
    <cellStyle name="20% - Accent2 12" xfId="3902" hidden="1" xr:uid="{00000000-0005-0000-0000-000020030000}"/>
    <cellStyle name="20% - Accent2 12" xfId="3990" hidden="1" xr:uid="{00000000-0005-0000-0000-000021030000}"/>
    <cellStyle name="20% - Accent2 12" xfId="3561" hidden="1" xr:uid="{00000000-0005-0000-0000-000022030000}"/>
    <cellStyle name="20% - Accent2 12" xfId="3415" hidden="1" xr:uid="{00000000-0005-0000-0000-000023030000}"/>
    <cellStyle name="20% - Accent2 12" xfId="4343" hidden="1" xr:uid="{00000000-0005-0000-0000-000024030000}"/>
    <cellStyle name="20% - Accent2 12" xfId="4418" hidden="1" xr:uid="{00000000-0005-0000-0000-000025030000}"/>
    <cellStyle name="20% - Accent2 12" xfId="4496" hidden="1" xr:uid="{00000000-0005-0000-0000-000026030000}"/>
    <cellStyle name="20% - Accent2 12" xfId="4561" hidden="1" xr:uid="{00000000-0005-0000-0000-000027030000}"/>
    <cellStyle name="20% - Accent2 12" xfId="3444" hidden="1" xr:uid="{00000000-0005-0000-0000-000028030000}"/>
    <cellStyle name="20% - Accent2 12" xfId="3436" hidden="1" xr:uid="{00000000-0005-0000-0000-000029030000}"/>
    <cellStyle name="20% - Accent2 12" xfId="4875" hidden="1" xr:uid="{00000000-0005-0000-0000-00002A030000}"/>
    <cellStyle name="20% - Accent2 12" xfId="4950" hidden="1" xr:uid="{00000000-0005-0000-0000-00002B030000}"/>
    <cellStyle name="20% - Accent2 12" xfId="5028" hidden="1" xr:uid="{00000000-0005-0000-0000-00002C030000}"/>
    <cellStyle name="20% - Accent2 12" xfId="5212" hidden="1" xr:uid="{00000000-0005-0000-0000-00002D030000}"/>
    <cellStyle name="20% - Accent2 12" xfId="5287" hidden="1" xr:uid="{00000000-0005-0000-0000-00002E030000}"/>
    <cellStyle name="20% - Accent2 12" xfId="5365" hidden="1" xr:uid="{00000000-0005-0000-0000-00002F030000}"/>
    <cellStyle name="20% - Accent2 12" xfId="5549" hidden="1" xr:uid="{00000000-0005-0000-0000-000030030000}"/>
    <cellStyle name="20% - Accent2 12" xfId="5624" hidden="1" xr:uid="{00000000-0005-0000-0000-000031030000}"/>
    <cellStyle name="20% - Accent2 12" xfId="5726" hidden="1" xr:uid="{00000000-0005-0000-0000-000032030000}"/>
    <cellStyle name="20% - Accent2 12" xfId="5801" hidden="1" xr:uid="{00000000-0005-0000-0000-000033030000}"/>
    <cellStyle name="20% - Accent2 12" xfId="5876" hidden="1" xr:uid="{00000000-0005-0000-0000-000034030000}"/>
    <cellStyle name="20% - Accent2 12" xfId="5954" hidden="1" xr:uid="{00000000-0005-0000-0000-000035030000}"/>
    <cellStyle name="20% - Accent2 12" xfId="6540" hidden="1" xr:uid="{00000000-0005-0000-0000-000036030000}"/>
    <cellStyle name="20% - Accent2 12" xfId="6615" hidden="1" xr:uid="{00000000-0005-0000-0000-000037030000}"/>
    <cellStyle name="20% - Accent2 12" xfId="6694" hidden="1" xr:uid="{00000000-0005-0000-0000-000038030000}"/>
    <cellStyle name="20% - Accent2 12" xfId="6782" hidden="1" xr:uid="{00000000-0005-0000-0000-000039030000}"/>
    <cellStyle name="20% - Accent2 12" xfId="6353" hidden="1" xr:uid="{00000000-0005-0000-0000-00003A030000}"/>
    <cellStyle name="20% - Accent2 12" xfId="6207" hidden="1" xr:uid="{00000000-0005-0000-0000-00003B030000}"/>
    <cellStyle name="20% - Accent2 12" xfId="7135" hidden="1" xr:uid="{00000000-0005-0000-0000-00003C030000}"/>
    <cellStyle name="20% - Accent2 12" xfId="7210" hidden="1" xr:uid="{00000000-0005-0000-0000-00003D030000}"/>
    <cellStyle name="20% - Accent2 12" xfId="7288" hidden="1" xr:uid="{00000000-0005-0000-0000-00003E030000}"/>
    <cellStyle name="20% - Accent2 12" xfId="7353" hidden="1" xr:uid="{00000000-0005-0000-0000-00003F030000}"/>
    <cellStyle name="20% - Accent2 12" xfId="6236" hidden="1" xr:uid="{00000000-0005-0000-0000-000040030000}"/>
    <cellStyle name="20% - Accent2 12" xfId="6228" hidden="1" xr:uid="{00000000-0005-0000-0000-000041030000}"/>
    <cellStyle name="20% - Accent2 12" xfId="7667" hidden="1" xr:uid="{00000000-0005-0000-0000-000042030000}"/>
    <cellStyle name="20% - Accent2 12" xfId="7742" hidden="1" xr:uid="{00000000-0005-0000-0000-000043030000}"/>
    <cellStyle name="20% - Accent2 12" xfId="7820" hidden="1" xr:uid="{00000000-0005-0000-0000-000044030000}"/>
    <cellStyle name="20% - Accent2 12" xfId="8004" hidden="1" xr:uid="{00000000-0005-0000-0000-000045030000}"/>
    <cellStyle name="20% - Accent2 12" xfId="8079" hidden="1" xr:uid="{00000000-0005-0000-0000-000046030000}"/>
    <cellStyle name="20% - Accent2 12" xfId="8157" hidden="1" xr:uid="{00000000-0005-0000-0000-000047030000}"/>
    <cellStyle name="20% - Accent2 12" xfId="8341" hidden="1" xr:uid="{00000000-0005-0000-0000-000048030000}"/>
    <cellStyle name="20% - Accent2 12" xfId="8416" hidden="1" xr:uid="{00000000-0005-0000-0000-000049030000}"/>
    <cellStyle name="20% - Accent2 13" xfId="383" hidden="1" xr:uid="{00000000-0005-0000-0000-00004A030000}"/>
    <cellStyle name="20% - Accent2 13" xfId="498" hidden="1" xr:uid="{00000000-0005-0000-0000-00004B030000}"/>
    <cellStyle name="20% - Accent2 13" xfId="1221" hidden="1" xr:uid="{00000000-0005-0000-0000-00004C030000}"/>
    <cellStyle name="20% - Accent2 13" xfId="1394" hidden="1" xr:uid="{00000000-0005-0000-0000-00004D030000}"/>
    <cellStyle name="20% - Accent2 13" xfId="1787" hidden="1" xr:uid="{00000000-0005-0000-0000-00004E030000}"/>
    <cellStyle name="20% - Accent2 13" xfId="1935" hidden="1" xr:uid="{00000000-0005-0000-0000-00004F030000}"/>
    <cellStyle name="20% - Accent2 13" xfId="2273" hidden="1" xr:uid="{00000000-0005-0000-0000-000050030000}"/>
    <cellStyle name="20% - Accent2 13" xfId="2610" hidden="1" xr:uid="{00000000-0005-0000-0000-000051030000}"/>
    <cellStyle name="20% - Accent2 13" xfId="3175" hidden="1" xr:uid="{00000000-0005-0000-0000-000052030000}"/>
    <cellStyle name="20% - Accent2 13" xfId="3290" hidden="1" xr:uid="{00000000-0005-0000-0000-000053030000}"/>
    <cellStyle name="20% - Accent2 13" xfId="4013" hidden="1" xr:uid="{00000000-0005-0000-0000-000054030000}"/>
    <cellStyle name="20% - Accent2 13" xfId="4186" hidden="1" xr:uid="{00000000-0005-0000-0000-000055030000}"/>
    <cellStyle name="20% - Accent2 13" xfId="4579" hidden="1" xr:uid="{00000000-0005-0000-0000-000056030000}"/>
    <cellStyle name="20% - Accent2 13" xfId="4727" hidden="1" xr:uid="{00000000-0005-0000-0000-000057030000}"/>
    <cellStyle name="20% - Accent2 13" xfId="5065" hidden="1" xr:uid="{00000000-0005-0000-0000-000058030000}"/>
    <cellStyle name="20% - Accent2 13" xfId="5402" hidden="1" xr:uid="{00000000-0005-0000-0000-000059030000}"/>
    <cellStyle name="20% - Accent2 13" xfId="5967" hidden="1" xr:uid="{00000000-0005-0000-0000-00005A030000}"/>
    <cellStyle name="20% - Accent2 13" xfId="6082" hidden="1" xr:uid="{00000000-0005-0000-0000-00005B030000}"/>
    <cellStyle name="20% - Accent2 13" xfId="6805" hidden="1" xr:uid="{00000000-0005-0000-0000-00005C030000}"/>
    <cellStyle name="20% - Accent2 13" xfId="6978" hidden="1" xr:uid="{00000000-0005-0000-0000-00005D030000}"/>
    <cellStyle name="20% - Accent2 13" xfId="7371" hidden="1" xr:uid="{00000000-0005-0000-0000-00005E030000}"/>
    <cellStyle name="20% - Accent2 13" xfId="7519" hidden="1" xr:uid="{00000000-0005-0000-0000-00005F030000}"/>
    <cellStyle name="20% - Accent2 13" xfId="7857" hidden="1" xr:uid="{00000000-0005-0000-0000-000060030000}"/>
    <cellStyle name="20% - Accent2 13" xfId="8194" hidden="1" xr:uid="{00000000-0005-0000-0000-000061030000}"/>
    <cellStyle name="20% - Accent2 3 2 3 2" xfId="459" hidden="1" xr:uid="{00000000-0005-0000-0000-000062030000}"/>
    <cellStyle name="20% - Accent2 3 2 3 2" xfId="574" hidden="1" xr:uid="{00000000-0005-0000-0000-000063030000}"/>
    <cellStyle name="20% - Accent2 3 2 3 2" xfId="1297" hidden="1" xr:uid="{00000000-0005-0000-0000-000064030000}"/>
    <cellStyle name="20% - Accent2 3 2 3 2" xfId="1470" hidden="1" xr:uid="{00000000-0005-0000-0000-000065030000}"/>
    <cellStyle name="20% - Accent2 3 2 3 2" xfId="1863" hidden="1" xr:uid="{00000000-0005-0000-0000-000066030000}"/>
    <cellStyle name="20% - Accent2 3 2 3 2" xfId="2011" hidden="1" xr:uid="{00000000-0005-0000-0000-000067030000}"/>
    <cellStyle name="20% - Accent2 3 2 3 2" xfId="2349" hidden="1" xr:uid="{00000000-0005-0000-0000-000068030000}"/>
    <cellStyle name="20% - Accent2 3 2 3 2" xfId="2686" hidden="1" xr:uid="{00000000-0005-0000-0000-000069030000}"/>
    <cellStyle name="20% - Accent2 3 2 3 2" xfId="3251" hidden="1" xr:uid="{00000000-0005-0000-0000-00006A030000}"/>
    <cellStyle name="20% - Accent2 3 2 3 2" xfId="3366" hidden="1" xr:uid="{00000000-0005-0000-0000-00006B030000}"/>
    <cellStyle name="20% - Accent2 3 2 3 2" xfId="4089" hidden="1" xr:uid="{00000000-0005-0000-0000-00006C030000}"/>
    <cellStyle name="20% - Accent2 3 2 3 2" xfId="4262" hidden="1" xr:uid="{00000000-0005-0000-0000-00006D030000}"/>
    <cellStyle name="20% - Accent2 3 2 3 2" xfId="4655" hidden="1" xr:uid="{00000000-0005-0000-0000-00006E030000}"/>
    <cellStyle name="20% - Accent2 3 2 3 2" xfId="4803" hidden="1" xr:uid="{00000000-0005-0000-0000-00006F030000}"/>
    <cellStyle name="20% - Accent2 3 2 3 2" xfId="5141" hidden="1" xr:uid="{00000000-0005-0000-0000-000070030000}"/>
    <cellStyle name="20% - Accent2 3 2 3 2" xfId="5478" hidden="1" xr:uid="{00000000-0005-0000-0000-000071030000}"/>
    <cellStyle name="20% - Accent2 3 2 3 2" xfId="6043" hidden="1" xr:uid="{00000000-0005-0000-0000-000072030000}"/>
    <cellStyle name="20% - Accent2 3 2 3 2" xfId="6158" hidden="1" xr:uid="{00000000-0005-0000-0000-000073030000}"/>
    <cellStyle name="20% - Accent2 3 2 3 2" xfId="6881" hidden="1" xr:uid="{00000000-0005-0000-0000-000074030000}"/>
    <cellStyle name="20% - Accent2 3 2 3 2" xfId="7054" hidden="1" xr:uid="{00000000-0005-0000-0000-000075030000}"/>
    <cellStyle name="20% - Accent2 3 2 3 2" xfId="7447" hidden="1" xr:uid="{00000000-0005-0000-0000-000076030000}"/>
    <cellStyle name="20% - Accent2 3 2 3 2" xfId="7595" hidden="1" xr:uid="{00000000-0005-0000-0000-000077030000}"/>
    <cellStyle name="20% - Accent2 3 2 3 2" xfId="7933" hidden="1" xr:uid="{00000000-0005-0000-0000-000078030000}"/>
    <cellStyle name="20% - Accent2 3 2 3 2" xfId="8270" hidden="1" xr:uid="{00000000-0005-0000-0000-000079030000}"/>
    <cellStyle name="20% - Accent2 3 2 4 2" xfId="412" hidden="1" xr:uid="{00000000-0005-0000-0000-00007A030000}"/>
    <cellStyle name="20% - Accent2 3 2 4 2" xfId="527" hidden="1" xr:uid="{00000000-0005-0000-0000-00007B030000}"/>
    <cellStyle name="20% - Accent2 3 2 4 2" xfId="1250" hidden="1" xr:uid="{00000000-0005-0000-0000-00007C030000}"/>
    <cellStyle name="20% - Accent2 3 2 4 2" xfId="1423" hidden="1" xr:uid="{00000000-0005-0000-0000-00007D030000}"/>
    <cellStyle name="20% - Accent2 3 2 4 2" xfId="1816" hidden="1" xr:uid="{00000000-0005-0000-0000-00007E030000}"/>
    <cellStyle name="20% - Accent2 3 2 4 2" xfId="1964" hidden="1" xr:uid="{00000000-0005-0000-0000-00007F030000}"/>
    <cellStyle name="20% - Accent2 3 2 4 2" xfId="2302" hidden="1" xr:uid="{00000000-0005-0000-0000-000080030000}"/>
    <cellStyle name="20% - Accent2 3 2 4 2" xfId="2639" hidden="1" xr:uid="{00000000-0005-0000-0000-000081030000}"/>
    <cellStyle name="20% - Accent2 3 2 4 2" xfId="3204" hidden="1" xr:uid="{00000000-0005-0000-0000-000082030000}"/>
    <cellStyle name="20% - Accent2 3 2 4 2" xfId="3319" hidden="1" xr:uid="{00000000-0005-0000-0000-000083030000}"/>
    <cellStyle name="20% - Accent2 3 2 4 2" xfId="4042" hidden="1" xr:uid="{00000000-0005-0000-0000-000084030000}"/>
    <cellStyle name="20% - Accent2 3 2 4 2" xfId="4215" hidden="1" xr:uid="{00000000-0005-0000-0000-000085030000}"/>
    <cellStyle name="20% - Accent2 3 2 4 2" xfId="4608" hidden="1" xr:uid="{00000000-0005-0000-0000-000086030000}"/>
    <cellStyle name="20% - Accent2 3 2 4 2" xfId="4756" hidden="1" xr:uid="{00000000-0005-0000-0000-000087030000}"/>
    <cellStyle name="20% - Accent2 3 2 4 2" xfId="5094" hidden="1" xr:uid="{00000000-0005-0000-0000-000088030000}"/>
    <cellStyle name="20% - Accent2 3 2 4 2" xfId="5431" hidden="1" xr:uid="{00000000-0005-0000-0000-000089030000}"/>
    <cellStyle name="20% - Accent2 3 2 4 2" xfId="5996" hidden="1" xr:uid="{00000000-0005-0000-0000-00008A030000}"/>
    <cellStyle name="20% - Accent2 3 2 4 2" xfId="6111" hidden="1" xr:uid="{00000000-0005-0000-0000-00008B030000}"/>
    <cellStyle name="20% - Accent2 3 2 4 2" xfId="6834" hidden="1" xr:uid="{00000000-0005-0000-0000-00008C030000}"/>
    <cellStyle name="20% - Accent2 3 2 4 2" xfId="7007" hidden="1" xr:uid="{00000000-0005-0000-0000-00008D030000}"/>
    <cellStyle name="20% - Accent2 3 2 4 2" xfId="7400" hidden="1" xr:uid="{00000000-0005-0000-0000-00008E030000}"/>
    <cellStyle name="20% - Accent2 3 2 4 2" xfId="7548" hidden="1" xr:uid="{00000000-0005-0000-0000-00008F030000}"/>
    <cellStyle name="20% - Accent2 3 2 4 2" xfId="7886" hidden="1" xr:uid="{00000000-0005-0000-0000-000090030000}"/>
    <cellStyle name="20% - Accent2 3 2 4 2" xfId="8223" hidden="1" xr:uid="{00000000-0005-0000-0000-000091030000}"/>
    <cellStyle name="20% - Accent2 3 3 3 2" xfId="411" hidden="1" xr:uid="{00000000-0005-0000-0000-000092030000}"/>
    <cellStyle name="20% - Accent2 3 3 3 2" xfId="526" hidden="1" xr:uid="{00000000-0005-0000-0000-000093030000}"/>
    <cellStyle name="20% - Accent2 3 3 3 2" xfId="1249" hidden="1" xr:uid="{00000000-0005-0000-0000-000094030000}"/>
    <cellStyle name="20% - Accent2 3 3 3 2" xfId="1422" hidden="1" xr:uid="{00000000-0005-0000-0000-000095030000}"/>
    <cellStyle name="20% - Accent2 3 3 3 2" xfId="1815" hidden="1" xr:uid="{00000000-0005-0000-0000-000096030000}"/>
    <cellStyle name="20% - Accent2 3 3 3 2" xfId="1963" hidden="1" xr:uid="{00000000-0005-0000-0000-000097030000}"/>
    <cellStyle name="20% - Accent2 3 3 3 2" xfId="2301" hidden="1" xr:uid="{00000000-0005-0000-0000-000098030000}"/>
    <cellStyle name="20% - Accent2 3 3 3 2" xfId="2638" hidden="1" xr:uid="{00000000-0005-0000-0000-000099030000}"/>
    <cellStyle name="20% - Accent2 3 3 3 2" xfId="3203" hidden="1" xr:uid="{00000000-0005-0000-0000-00009A030000}"/>
    <cellStyle name="20% - Accent2 3 3 3 2" xfId="3318" hidden="1" xr:uid="{00000000-0005-0000-0000-00009B030000}"/>
    <cellStyle name="20% - Accent2 3 3 3 2" xfId="4041" hidden="1" xr:uid="{00000000-0005-0000-0000-00009C030000}"/>
    <cellStyle name="20% - Accent2 3 3 3 2" xfId="4214" hidden="1" xr:uid="{00000000-0005-0000-0000-00009D030000}"/>
    <cellStyle name="20% - Accent2 3 3 3 2" xfId="4607" hidden="1" xr:uid="{00000000-0005-0000-0000-00009E030000}"/>
    <cellStyle name="20% - Accent2 3 3 3 2" xfId="4755" hidden="1" xr:uid="{00000000-0005-0000-0000-00009F030000}"/>
    <cellStyle name="20% - Accent2 3 3 3 2" xfId="5093" hidden="1" xr:uid="{00000000-0005-0000-0000-0000A0030000}"/>
    <cellStyle name="20% - Accent2 3 3 3 2" xfId="5430" hidden="1" xr:uid="{00000000-0005-0000-0000-0000A1030000}"/>
    <cellStyle name="20% - Accent2 3 3 3 2" xfId="5995" hidden="1" xr:uid="{00000000-0005-0000-0000-0000A2030000}"/>
    <cellStyle name="20% - Accent2 3 3 3 2" xfId="6110" hidden="1" xr:uid="{00000000-0005-0000-0000-0000A3030000}"/>
    <cellStyle name="20% - Accent2 3 3 3 2" xfId="6833" hidden="1" xr:uid="{00000000-0005-0000-0000-0000A4030000}"/>
    <cellStyle name="20% - Accent2 3 3 3 2" xfId="7006" hidden="1" xr:uid="{00000000-0005-0000-0000-0000A5030000}"/>
    <cellStyle name="20% - Accent2 3 3 3 2" xfId="7399" hidden="1" xr:uid="{00000000-0005-0000-0000-0000A6030000}"/>
    <cellStyle name="20% - Accent2 3 3 3 2" xfId="7547" hidden="1" xr:uid="{00000000-0005-0000-0000-0000A7030000}"/>
    <cellStyle name="20% - Accent2 3 3 3 2" xfId="7885" hidden="1" xr:uid="{00000000-0005-0000-0000-0000A8030000}"/>
    <cellStyle name="20% - Accent2 3 3 3 2" xfId="8222" hidden="1" xr:uid="{00000000-0005-0000-0000-0000A9030000}"/>
    <cellStyle name="20% - Accent2 4 2 3 2" xfId="460" hidden="1" xr:uid="{00000000-0005-0000-0000-0000AA030000}"/>
    <cellStyle name="20% - Accent2 4 2 3 2" xfId="575" hidden="1" xr:uid="{00000000-0005-0000-0000-0000AB030000}"/>
    <cellStyle name="20% - Accent2 4 2 3 2" xfId="1298" hidden="1" xr:uid="{00000000-0005-0000-0000-0000AC030000}"/>
    <cellStyle name="20% - Accent2 4 2 3 2" xfId="1471" hidden="1" xr:uid="{00000000-0005-0000-0000-0000AD030000}"/>
    <cellStyle name="20% - Accent2 4 2 3 2" xfId="1864" hidden="1" xr:uid="{00000000-0005-0000-0000-0000AE030000}"/>
    <cellStyle name="20% - Accent2 4 2 3 2" xfId="2012" hidden="1" xr:uid="{00000000-0005-0000-0000-0000AF030000}"/>
    <cellStyle name="20% - Accent2 4 2 3 2" xfId="2350" hidden="1" xr:uid="{00000000-0005-0000-0000-0000B0030000}"/>
    <cellStyle name="20% - Accent2 4 2 3 2" xfId="2687" hidden="1" xr:uid="{00000000-0005-0000-0000-0000B1030000}"/>
    <cellStyle name="20% - Accent2 4 2 3 2" xfId="3252" hidden="1" xr:uid="{00000000-0005-0000-0000-0000B2030000}"/>
    <cellStyle name="20% - Accent2 4 2 3 2" xfId="3367" hidden="1" xr:uid="{00000000-0005-0000-0000-0000B3030000}"/>
    <cellStyle name="20% - Accent2 4 2 3 2" xfId="4090" hidden="1" xr:uid="{00000000-0005-0000-0000-0000B4030000}"/>
    <cellStyle name="20% - Accent2 4 2 3 2" xfId="4263" hidden="1" xr:uid="{00000000-0005-0000-0000-0000B5030000}"/>
    <cellStyle name="20% - Accent2 4 2 3 2" xfId="4656" hidden="1" xr:uid="{00000000-0005-0000-0000-0000B6030000}"/>
    <cellStyle name="20% - Accent2 4 2 3 2" xfId="4804" hidden="1" xr:uid="{00000000-0005-0000-0000-0000B7030000}"/>
    <cellStyle name="20% - Accent2 4 2 3 2" xfId="5142" hidden="1" xr:uid="{00000000-0005-0000-0000-0000B8030000}"/>
    <cellStyle name="20% - Accent2 4 2 3 2" xfId="5479" hidden="1" xr:uid="{00000000-0005-0000-0000-0000B9030000}"/>
    <cellStyle name="20% - Accent2 4 2 3 2" xfId="6044" hidden="1" xr:uid="{00000000-0005-0000-0000-0000BA030000}"/>
    <cellStyle name="20% - Accent2 4 2 3 2" xfId="6159" hidden="1" xr:uid="{00000000-0005-0000-0000-0000BB030000}"/>
    <cellStyle name="20% - Accent2 4 2 3 2" xfId="6882" hidden="1" xr:uid="{00000000-0005-0000-0000-0000BC030000}"/>
    <cellStyle name="20% - Accent2 4 2 3 2" xfId="7055" hidden="1" xr:uid="{00000000-0005-0000-0000-0000BD030000}"/>
    <cellStyle name="20% - Accent2 4 2 3 2" xfId="7448" hidden="1" xr:uid="{00000000-0005-0000-0000-0000BE030000}"/>
    <cellStyle name="20% - Accent2 4 2 3 2" xfId="7596" hidden="1" xr:uid="{00000000-0005-0000-0000-0000BF030000}"/>
    <cellStyle name="20% - Accent2 4 2 3 2" xfId="7934" hidden="1" xr:uid="{00000000-0005-0000-0000-0000C0030000}"/>
    <cellStyle name="20% - Accent2 4 2 3 2" xfId="8271" hidden="1" xr:uid="{00000000-0005-0000-0000-0000C1030000}"/>
    <cellStyle name="20% - Accent2 4 2 4 2" xfId="414" hidden="1" xr:uid="{00000000-0005-0000-0000-0000C2030000}"/>
    <cellStyle name="20% - Accent2 4 2 4 2" xfId="529" hidden="1" xr:uid="{00000000-0005-0000-0000-0000C3030000}"/>
    <cellStyle name="20% - Accent2 4 2 4 2" xfId="1252" hidden="1" xr:uid="{00000000-0005-0000-0000-0000C4030000}"/>
    <cellStyle name="20% - Accent2 4 2 4 2" xfId="1425" hidden="1" xr:uid="{00000000-0005-0000-0000-0000C5030000}"/>
    <cellStyle name="20% - Accent2 4 2 4 2" xfId="1818" hidden="1" xr:uid="{00000000-0005-0000-0000-0000C6030000}"/>
    <cellStyle name="20% - Accent2 4 2 4 2" xfId="1966" hidden="1" xr:uid="{00000000-0005-0000-0000-0000C7030000}"/>
    <cellStyle name="20% - Accent2 4 2 4 2" xfId="2304" hidden="1" xr:uid="{00000000-0005-0000-0000-0000C8030000}"/>
    <cellStyle name="20% - Accent2 4 2 4 2" xfId="2641" hidden="1" xr:uid="{00000000-0005-0000-0000-0000C9030000}"/>
    <cellStyle name="20% - Accent2 4 2 4 2" xfId="3206" hidden="1" xr:uid="{00000000-0005-0000-0000-0000CA030000}"/>
    <cellStyle name="20% - Accent2 4 2 4 2" xfId="3321" hidden="1" xr:uid="{00000000-0005-0000-0000-0000CB030000}"/>
    <cellStyle name="20% - Accent2 4 2 4 2" xfId="4044" hidden="1" xr:uid="{00000000-0005-0000-0000-0000CC030000}"/>
    <cellStyle name="20% - Accent2 4 2 4 2" xfId="4217" hidden="1" xr:uid="{00000000-0005-0000-0000-0000CD030000}"/>
    <cellStyle name="20% - Accent2 4 2 4 2" xfId="4610" hidden="1" xr:uid="{00000000-0005-0000-0000-0000CE030000}"/>
    <cellStyle name="20% - Accent2 4 2 4 2" xfId="4758" hidden="1" xr:uid="{00000000-0005-0000-0000-0000CF030000}"/>
    <cellStyle name="20% - Accent2 4 2 4 2" xfId="5096" hidden="1" xr:uid="{00000000-0005-0000-0000-0000D0030000}"/>
    <cellStyle name="20% - Accent2 4 2 4 2" xfId="5433" hidden="1" xr:uid="{00000000-0005-0000-0000-0000D1030000}"/>
    <cellStyle name="20% - Accent2 4 2 4 2" xfId="5998" hidden="1" xr:uid="{00000000-0005-0000-0000-0000D2030000}"/>
    <cellStyle name="20% - Accent2 4 2 4 2" xfId="6113" hidden="1" xr:uid="{00000000-0005-0000-0000-0000D3030000}"/>
    <cellStyle name="20% - Accent2 4 2 4 2" xfId="6836" hidden="1" xr:uid="{00000000-0005-0000-0000-0000D4030000}"/>
    <cellStyle name="20% - Accent2 4 2 4 2" xfId="7009" hidden="1" xr:uid="{00000000-0005-0000-0000-0000D5030000}"/>
    <cellStyle name="20% - Accent2 4 2 4 2" xfId="7402" hidden="1" xr:uid="{00000000-0005-0000-0000-0000D6030000}"/>
    <cellStyle name="20% - Accent2 4 2 4 2" xfId="7550" hidden="1" xr:uid="{00000000-0005-0000-0000-0000D7030000}"/>
    <cellStyle name="20% - Accent2 4 2 4 2" xfId="7888" hidden="1" xr:uid="{00000000-0005-0000-0000-0000D8030000}"/>
    <cellStyle name="20% - Accent2 4 2 4 2" xfId="8225" hidden="1" xr:uid="{00000000-0005-0000-0000-0000D9030000}"/>
    <cellStyle name="20% - Accent2 4 3 3 2" xfId="413" hidden="1" xr:uid="{00000000-0005-0000-0000-0000DA030000}"/>
    <cellStyle name="20% - Accent2 4 3 3 2" xfId="528" hidden="1" xr:uid="{00000000-0005-0000-0000-0000DB030000}"/>
    <cellStyle name="20% - Accent2 4 3 3 2" xfId="1251" hidden="1" xr:uid="{00000000-0005-0000-0000-0000DC030000}"/>
    <cellStyle name="20% - Accent2 4 3 3 2" xfId="1424" hidden="1" xr:uid="{00000000-0005-0000-0000-0000DD030000}"/>
    <cellStyle name="20% - Accent2 4 3 3 2" xfId="1817" hidden="1" xr:uid="{00000000-0005-0000-0000-0000DE030000}"/>
    <cellStyle name="20% - Accent2 4 3 3 2" xfId="1965" hidden="1" xr:uid="{00000000-0005-0000-0000-0000DF030000}"/>
    <cellStyle name="20% - Accent2 4 3 3 2" xfId="2303" hidden="1" xr:uid="{00000000-0005-0000-0000-0000E0030000}"/>
    <cellStyle name="20% - Accent2 4 3 3 2" xfId="2640" hidden="1" xr:uid="{00000000-0005-0000-0000-0000E1030000}"/>
    <cellStyle name="20% - Accent2 4 3 3 2" xfId="3205" hidden="1" xr:uid="{00000000-0005-0000-0000-0000E2030000}"/>
    <cellStyle name="20% - Accent2 4 3 3 2" xfId="3320" hidden="1" xr:uid="{00000000-0005-0000-0000-0000E3030000}"/>
    <cellStyle name="20% - Accent2 4 3 3 2" xfId="4043" hidden="1" xr:uid="{00000000-0005-0000-0000-0000E4030000}"/>
    <cellStyle name="20% - Accent2 4 3 3 2" xfId="4216" hidden="1" xr:uid="{00000000-0005-0000-0000-0000E5030000}"/>
    <cellStyle name="20% - Accent2 4 3 3 2" xfId="4609" hidden="1" xr:uid="{00000000-0005-0000-0000-0000E6030000}"/>
    <cellStyle name="20% - Accent2 4 3 3 2" xfId="4757" hidden="1" xr:uid="{00000000-0005-0000-0000-0000E7030000}"/>
    <cellStyle name="20% - Accent2 4 3 3 2" xfId="5095" hidden="1" xr:uid="{00000000-0005-0000-0000-0000E8030000}"/>
    <cellStyle name="20% - Accent2 4 3 3 2" xfId="5432" hidden="1" xr:uid="{00000000-0005-0000-0000-0000E9030000}"/>
    <cellStyle name="20% - Accent2 4 3 3 2" xfId="5997" hidden="1" xr:uid="{00000000-0005-0000-0000-0000EA030000}"/>
    <cellStyle name="20% - Accent2 4 3 3 2" xfId="6112" hidden="1" xr:uid="{00000000-0005-0000-0000-0000EB030000}"/>
    <cellStyle name="20% - Accent2 4 3 3 2" xfId="6835" hidden="1" xr:uid="{00000000-0005-0000-0000-0000EC030000}"/>
    <cellStyle name="20% - Accent2 4 3 3 2" xfId="7008" hidden="1" xr:uid="{00000000-0005-0000-0000-0000ED030000}"/>
    <cellStyle name="20% - Accent2 4 3 3 2" xfId="7401" hidden="1" xr:uid="{00000000-0005-0000-0000-0000EE030000}"/>
    <cellStyle name="20% - Accent2 4 3 3 2" xfId="7549" hidden="1" xr:uid="{00000000-0005-0000-0000-0000EF030000}"/>
    <cellStyle name="20% - Accent2 4 3 3 2" xfId="7887" hidden="1" xr:uid="{00000000-0005-0000-0000-0000F0030000}"/>
    <cellStyle name="20% - Accent2 4 3 3 2" xfId="8224" hidden="1" xr:uid="{00000000-0005-0000-0000-0000F1030000}"/>
    <cellStyle name="20% - Accent2 5 2" xfId="397" hidden="1" xr:uid="{00000000-0005-0000-0000-0000F2030000}"/>
    <cellStyle name="20% - Accent2 5 2" xfId="512" hidden="1" xr:uid="{00000000-0005-0000-0000-0000F3030000}"/>
    <cellStyle name="20% - Accent2 5 2" xfId="1235" hidden="1" xr:uid="{00000000-0005-0000-0000-0000F4030000}"/>
    <cellStyle name="20% - Accent2 5 2" xfId="1408" hidden="1" xr:uid="{00000000-0005-0000-0000-0000F5030000}"/>
    <cellStyle name="20% - Accent2 5 2" xfId="1801" hidden="1" xr:uid="{00000000-0005-0000-0000-0000F6030000}"/>
    <cellStyle name="20% - Accent2 5 2" xfId="1949" hidden="1" xr:uid="{00000000-0005-0000-0000-0000F7030000}"/>
    <cellStyle name="20% - Accent2 5 2" xfId="2287" hidden="1" xr:uid="{00000000-0005-0000-0000-0000F8030000}"/>
    <cellStyle name="20% - Accent2 5 2" xfId="2624" hidden="1" xr:uid="{00000000-0005-0000-0000-0000F9030000}"/>
    <cellStyle name="20% - Accent2 5 2" xfId="3189" hidden="1" xr:uid="{00000000-0005-0000-0000-0000FA030000}"/>
    <cellStyle name="20% - Accent2 5 2" xfId="3304" hidden="1" xr:uid="{00000000-0005-0000-0000-0000FB030000}"/>
    <cellStyle name="20% - Accent2 5 2" xfId="4027" hidden="1" xr:uid="{00000000-0005-0000-0000-0000FC030000}"/>
    <cellStyle name="20% - Accent2 5 2" xfId="4200" hidden="1" xr:uid="{00000000-0005-0000-0000-0000FD030000}"/>
    <cellStyle name="20% - Accent2 5 2" xfId="4593" hidden="1" xr:uid="{00000000-0005-0000-0000-0000FE030000}"/>
    <cellStyle name="20% - Accent2 5 2" xfId="4741" hidden="1" xr:uid="{00000000-0005-0000-0000-0000FF030000}"/>
    <cellStyle name="20% - Accent2 5 2" xfId="5079" hidden="1" xr:uid="{00000000-0005-0000-0000-000000040000}"/>
    <cellStyle name="20% - Accent2 5 2" xfId="5416" hidden="1" xr:uid="{00000000-0005-0000-0000-000001040000}"/>
    <cellStyle name="20% - Accent2 5 2" xfId="5981" hidden="1" xr:uid="{00000000-0005-0000-0000-000002040000}"/>
    <cellStyle name="20% - Accent2 5 2" xfId="6096" hidden="1" xr:uid="{00000000-0005-0000-0000-000003040000}"/>
    <cellStyle name="20% - Accent2 5 2" xfId="6819" hidden="1" xr:uid="{00000000-0005-0000-0000-000004040000}"/>
    <cellStyle name="20% - Accent2 5 2" xfId="6992" hidden="1" xr:uid="{00000000-0005-0000-0000-000005040000}"/>
    <cellStyle name="20% - Accent2 5 2" xfId="7385" hidden="1" xr:uid="{00000000-0005-0000-0000-000006040000}"/>
    <cellStyle name="20% - Accent2 5 2" xfId="7533" hidden="1" xr:uid="{00000000-0005-0000-0000-000007040000}"/>
    <cellStyle name="20% - Accent2 5 2" xfId="7871" hidden="1" xr:uid="{00000000-0005-0000-0000-000008040000}"/>
    <cellStyle name="20% - Accent2 5 2" xfId="8208" hidden="1" xr:uid="{00000000-0005-0000-0000-000009040000}"/>
    <cellStyle name="20% - Accent2 7" xfId="74" hidden="1" xr:uid="{00000000-0005-0000-0000-00000A040000}"/>
    <cellStyle name="20% - Accent2 7" xfId="68" hidden="1" xr:uid="{00000000-0005-0000-0000-00000B040000}"/>
    <cellStyle name="20% - Accent2 7" xfId="227" hidden="1" xr:uid="{00000000-0005-0000-0000-00000C040000}"/>
    <cellStyle name="20% - Accent2 7" xfId="303" hidden="1" xr:uid="{00000000-0005-0000-0000-00000D040000}"/>
    <cellStyle name="20% - Accent2 7" xfId="882" hidden="1" xr:uid="{00000000-0005-0000-0000-00000E040000}"/>
    <cellStyle name="20% - Accent2 7" xfId="966" hidden="1" xr:uid="{00000000-0005-0000-0000-00000F040000}"/>
    <cellStyle name="20% - Accent2 7" xfId="1042" hidden="1" xr:uid="{00000000-0005-0000-0000-000010040000}"/>
    <cellStyle name="20% - Accent2 7" xfId="797" hidden="1" xr:uid="{00000000-0005-0000-0000-000011040000}"/>
    <cellStyle name="20% - Accent2 7" xfId="786" hidden="1" xr:uid="{00000000-0005-0000-0000-000012040000}"/>
    <cellStyle name="20% - Accent2 7" xfId="753" hidden="1" xr:uid="{00000000-0005-0000-0000-000013040000}"/>
    <cellStyle name="20% - Accent2 7" xfId="1497" hidden="1" xr:uid="{00000000-0005-0000-0000-000014040000}"/>
    <cellStyle name="20% - Accent2 7" xfId="1561" hidden="1" xr:uid="{00000000-0005-0000-0000-000015040000}"/>
    <cellStyle name="20% - Accent2 7" xfId="1637" hidden="1" xr:uid="{00000000-0005-0000-0000-000016040000}"/>
    <cellStyle name="20% - Accent2 7" xfId="67" hidden="1" xr:uid="{00000000-0005-0000-0000-000017040000}"/>
    <cellStyle name="20% - Accent2 7" xfId="653" hidden="1" xr:uid="{00000000-0005-0000-0000-000018040000}"/>
    <cellStyle name="20% - Accent2 7" xfId="902" hidden="1" xr:uid="{00000000-0005-0000-0000-000019040000}"/>
    <cellStyle name="20% - Accent2 7" xfId="2033" hidden="1" xr:uid="{00000000-0005-0000-0000-00001A040000}"/>
    <cellStyle name="20% - Accent2 7" xfId="2093" hidden="1" xr:uid="{00000000-0005-0000-0000-00001B040000}"/>
    <cellStyle name="20% - Accent2 7" xfId="2169" hidden="1" xr:uid="{00000000-0005-0000-0000-00001C040000}"/>
    <cellStyle name="20% - Accent2 7" xfId="2371" hidden="1" xr:uid="{00000000-0005-0000-0000-00001D040000}"/>
    <cellStyle name="20% - Accent2 7" xfId="2430" hidden="1" xr:uid="{00000000-0005-0000-0000-00001E040000}"/>
    <cellStyle name="20% - Accent2 7" xfId="2506" hidden="1" xr:uid="{00000000-0005-0000-0000-00001F040000}"/>
    <cellStyle name="20% - Accent2 7" xfId="2708" hidden="1" xr:uid="{00000000-0005-0000-0000-000020040000}"/>
    <cellStyle name="20% - Accent2 7" xfId="2767" hidden="1" xr:uid="{00000000-0005-0000-0000-000021040000}"/>
    <cellStyle name="20% - Accent2 7" xfId="2866" hidden="1" xr:uid="{00000000-0005-0000-0000-000022040000}"/>
    <cellStyle name="20% - Accent2 7" xfId="2860" hidden="1" xr:uid="{00000000-0005-0000-0000-000023040000}"/>
    <cellStyle name="20% - Accent2 7" xfId="3019" hidden="1" xr:uid="{00000000-0005-0000-0000-000024040000}"/>
    <cellStyle name="20% - Accent2 7" xfId="3095" hidden="1" xr:uid="{00000000-0005-0000-0000-000025040000}"/>
    <cellStyle name="20% - Accent2 7" xfId="3674" hidden="1" xr:uid="{00000000-0005-0000-0000-000026040000}"/>
    <cellStyle name="20% - Accent2 7" xfId="3758" hidden="1" xr:uid="{00000000-0005-0000-0000-000027040000}"/>
    <cellStyle name="20% - Accent2 7" xfId="3834" hidden="1" xr:uid="{00000000-0005-0000-0000-000028040000}"/>
    <cellStyle name="20% - Accent2 7" xfId="3589" hidden="1" xr:uid="{00000000-0005-0000-0000-000029040000}"/>
    <cellStyle name="20% - Accent2 7" xfId="3578" hidden="1" xr:uid="{00000000-0005-0000-0000-00002A040000}"/>
    <cellStyle name="20% - Accent2 7" xfId="3545" hidden="1" xr:uid="{00000000-0005-0000-0000-00002B040000}"/>
    <cellStyle name="20% - Accent2 7" xfId="4289" hidden="1" xr:uid="{00000000-0005-0000-0000-00002C040000}"/>
    <cellStyle name="20% - Accent2 7" xfId="4353" hidden="1" xr:uid="{00000000-0005-0000-0000-00002D040000}"/>
    <cellStyle name="20% - Accent2 7" xfId="4429" hidden="1" xr:uid="{00000000-0005-0000-0000-00002E040000}"/>
    <cellStyle name="20% - Accent2 7" xfId="2859" hidden="1" xr:uid="{00000000-0005-0000-0000-00002F040000}"/>
    <cellStyle name="20% - Accent2 7" xfId="3445" hidden="1" xr:uid="{00000000-0005-0000-0000-000030040000}"/>
    <cellStyle name="20% - Accent2 7" xfId="3694" hidden="1" xr:uid="{00000000-0005-0000-0000-000031040000}"/>
    <cellStyle name="20% - Accent2 7" xfId="4825" hidden="1" xr:uid="{00000000-0005-0000-0000-000032040000}"/>
    <cellStyle name="20% - Accent2 7" xfId="4885" hidden="1" xr:uid="{00000000-0005-0000-0000-000033040000}"/>
    <cellStyle name="20% - Accent2 7" xfId="4961" hidden="1" xr:uid="{00000000-0005-0000-0000-000034040000}"/>
    <cellStyle name="20% - Accent2 7" xfId="5163" hidden="1" xr:uid="{00000000-0005-0000-0000-000035040000}"/>
    <cellStyle name="20% - Accent2 7" xfId="5222" hidden="1" xr:uid="{00000000-0005-0000-0000-000036040000}"/>
    <cellStyle name="20% - Accent2 7" xfId="5298" hidden="1" xr:uid="{00000000-0005-0000-0000-000037040000}"/>
    <cellStyle name="20% - Accent2 7" xfId="5500" hidden="1" xr:uid="{00000000-0005-0000-0000-000038040000}"/>
    <cellStyle name="20% - Accent2 7" xfId="5559" hidden="1" xr:uid="{00000000-0005-0000-0000-000039040000}"/>
    <cellStyle name="20% - Accent2 7" xfId="5658" hidden="1" xr:uid="{00000000-0005-0000-0000-00003A040000}"/>
    <cellStyle name="20% - Accent2 7" xfId="5652" hidden="1" xr:uid="{00000000-0005-0000-0000-00003B040000}"/>
    <cellStyle name="20% - Accent2 7" xfId="5811" hidden="1" xr:uid="{00000000-0005-0000-0000-00003C040000}"/>
    <cellStyle name="20% - Accent2 7" xfId="5887" hidden="1" xr:uid="{00000000-0005-0000-0000-00003D040000}"/>
    <cellStyle name="20% - Accent2 7" xfId="6466" hidden="1" xr:uid="{00000000-0005-0000-0000-00003E040000}"/>
    <cellStyle name="20% - Accent2 7" xfId="6550" hidden="1" xr:uid="{00000000-0005-0000-0000-00003F040000}"/>
    <cellStyle name="20% - Accent2 7" xfId="6626" hidden="1" xr:uid="{00000000-0005-0000-0000-000040040000}"/>
    <cellStyle name="20% - Accent2 7" xfId="6381" hidden="1" xr:uid="{00000000-0005-0000-0000-000041040000}"/>
    <cellStyle name="20% - Accent2 7" xfId="6370" hidden="1" xr:uid="{00000000-0005-0000-0000-000042040000}"/>
    <cellStyle name="20% - Accent2 7" xfId="6337" hidden="1" xr:uid="{00000000-0005-0000-0000-000043040000}"/>
    <cellStyle name="20% - Accent2 7" xfId="7081" hidden="1" xr:uid="{00000000-0005-0000-0000-000044040000}"/>
    <cellStyle name="20% - Accent2 7" xfId="7145" hidden="1" xr:uid="{00000000-0005-0000-0000-000045040000}"/>
    <cellStyle name="20% - Accent2 7" xfId="7221" hidden="1" xr:uid="{00000000-0005-0000-0000-000046040000}"/>
    <cellStyle name="20% - Accent2 7" xfId="5651" hidden="1" xr:uid="{00000000-0005-0000-0000-000047040000}"/>
    <cellStyle name="20% - Accent2 7" xfId="6237" hidden="1" xr:uid="{00000000-0005-0000-0000-000048040000}"/>
    <cellStyle name="20% - Accent2 7" xfId="6486" hidden="1" xr:uid="{00000000-0005-0000-0000-000049040000}"/>
    <cellStyle name="20% - Accent2 7" xfId="7617" hidden="1" xr:uid="{00000000-0005-0000-0000-00004A040000}"/>
    <cellStyle name="20% - Accent2 7" xfId="7677" hidden="1" xr:uid="{00000000-0005-0000-0000-00004B040000}"/>
    <cellStyle name="20% - Accent2 7" xfId="7753" hidden="1" xr:uid="{00000000-0005-0000-0000-00004C040000}"/>
    <cellStyle name="20% - Accent2 7" xfId="7955" hidden="1" xr:uid="{00000000-0005-0000-0000-00004D040000}"/>
    <cellStyle name="20% - Accent2 7" xfId="8014" hidden="1" xr:uid="{00000000-0005-0000-0000-00004E040000}"/>
    <cellStyle name="20% - Accent2 7" xfId="8090" hidden="1" xr:uid="{00000000-0005-0000-0000-00004F040000}"/>
    <cellStyle name="20% - Accent2 7" xfId="8292" hidden="1" xr:uid="{00000000-0005-0000-0000-000050040000}"/>
    <cellStyle name="20% - Accent2 7" xfId="8351" hidden="1" xr:uid="{00000000-0005-0000-0000-000051040000}"/>
    <cellStyle name="20% - Accent2 8" xfId="90" hidden="1" xr:uid="{00000000-0005-0000-0000-000052040000}"/>
    <cellStyle name="20% - Accent2 8" xfId="173" hidden="1" xr:uid="{00000000-0005-0000-0000-000053040000}"/>
    <cellStyle name="20% - Accent2 8" xfId="249" hidden="1" xr:uid="{00000000-0005-0000-0000-000054040000}"/>
    <cellStyle name="20% - Accent2 8" xfId="327" hidden="1" xr:uid="{00000000-0005-0000-0000-000055040000}"/>
    <cellStyle name="20% - Accent2 8" xfId="912" hidden="1" xr:uid="{00000000-0005-0000-0000-000056040000}"/>
    <cellStyle name="20% - Accent2 8" xfId="988" hidden="1" xr:uid="{00000000-0005-0000-0000-000057040000}"/>
    <cellStyle name="20% - Accent2 8" xfId="1067" hidden="1" xr:uid="{00000000-0005-0000-0000-000058040000}"/>
    <cellStyle name="20% - Accent2 8" xfId="756" hidden="1" xr:uid="{00000000-0005-0000-0000-000059040000}"/>
    <cellStyle name="20% - Accent2 8" xfId="811" hidden="1" xr:uid="{00000000-0005-0000-0000-00005A040000}"/>
    <cellStyle name="20% - Accent2 8" xfId="846" hidden="1" xr:uid="{00000000-0005-0000-0000-00005B040000}"/>
    <cellStyle name="20% - Accent2 8" xfId="1507" hidden="1" xr:uid="{00000000-0005-0000-0000-00005C040000}"/>
    <cellStyle name="20% - Accent2 8" xfId="1583" hidden="1" xr:uid="{00000000-0005-0000-0000-00005D040000}"/>
    <cellStyle name="20% - Accent2 8" xfId="1661" hidden="1" xr:uid="{00000000-0005-0000-0000-00005E040000}"/>
    <cellStyle name="20% - Accent2 8" xfId="640" hidden="1" xr:uid="{00000000-0005-0000-0000-00005F040000}"/>
    <cellStyle name="20% - Accent2 8" xfId="1183" hidden="1" xr:uid="{00000000-0005-0000-0000-000060040000}"/>
    <cellStyle name="20% - Accent2 8" xfId="1328" hidden="1" xr:uid="{00000000-0005-0000-0000-000061040000}"/>
    <cellStyle name="20% - Accent2 8" xfId="2039" hidden="1" xr:uid="{00000000-0005-0000-0000-000062040000}"/>
    <cellStyle name="20% - Accent2 8" xfId="2115" hidden="1" xr:uid="{00000000-0005-0000-0000-000063040000}"/>
    <cellStyle name="20% - Accent2 8" xfId="2193" hidden="1" xr:uid="{00000000-0005-0000-0000-000064040000}"/>
    <cellStyle name="20% - Accent2 8" xfId="2376" hidden="1" xr:uid="{00000000-0005-0000-0000-000065040000}"/>
    <cellStyle name="20% - Accent2 8" xfId="2452" hidden="1" xr:uid="{00000000-0005-0000-0000-000066040000}"/>
    <cellStyle name="20% - Accent2 8" xfId="2530" hidden="1" xr:uid="{00000000-0005-0000-0000-000067040000}"/>
    <cellStyle name="20% - Accent2 8" xfId="2713" hidden="1" xr:uid="{00000000-0005-0000-0000-000068040000}"/>
    <cellStyle name="20% - Accent2 8" xfId="2789" hidden="1" xr:uid="{00000000-0005-0000-0000-000069040000}"/>
    <cellStyle name="20% - Accent2 8" xfId="2882" hidden="1" xr:uid="{00000000-0005-0000-0000-00006A040000}"/>
    <cellStyle name="20% - Accent2 8" xfId="2965" hidden="1" xr:uid="{00000000-0005-0000-0000-00006B040000}"/>
    <cellStyle name="20% - Accent2 8" xfId="3041" hidden="1" xr:uid="{00000000-0005-0000-0000-00006C040000}"/>
    <cellStyle name="20% - Accent2 8" xfId="3119" hidden="1" xr:uid="{00000000-0005-0000-0000-00006D040000}"/>
    <cellStyle name="20% - Accent2 8" xfId="3704" hidden="1" xr:uid="{00000000-0005-0000-0000-00006E040000}"/>
    <cellStyle name="20% - Accent2 8" xfId="3780" hidden="1" xr:uid="{00000000-0005-0000-0000-00006F040000}"/>
    <cellStyle name="20% - Accent2 8" xfId="3859" hidden="1" xr:uid="{00000000-0005-0000-0000-000070040000}"/>
    <cellStyle name="20% - Accent2 8" xfId="3548" hidden="1" xr:uid="{00000000-0005-0000-0000-000071040000}"/>
    <cellStyle name="20% - Accent2 8" xfId="3603" hidden="1" xr:uid="{00000000-0005-0000-0000-000072040000}"/>
    <cellStyle name="20% - Accent2 8" xfId="3638" hidden="1" xr:uid="{00000000-0005-0000-0000-000073040000}"/>
    <cellStyle name="20% - Accent2 8" xfId="4299" hidden="1" xr:uid="{00000000-0005-0000-0000-000074040000}"/>
    <cellStyle name="20% - Accent2 8" xfId="4375" hidden="1" xr:uid="{00000000-0005-0000-0000-000075040000}"/>
    <cellStyle name="20% - Accent2 8" xfId="4453" hidden="1" xr:uid="{00000000-0005-0000-0000-000076040000}"/>
    <cellStyle name="20% - Accent2 8" xfId="3432" hidden="1" xr:uid="{00000000-0005-0000-0000-000077040000}"/>
    <cellStyle name="20% - Accent2 8" xfId="3975" hidden="1" xr:uid="{00000000-0005-0000-0000-000078040000}"/>
    <cellStyle name="20% - Accent2 8" xfId="4120" hidden="1" xr:uid="{00000000-0005-0000-0000-000079040000}"/>
    <cellStyle name="20% - Accent2 8" xfId="4831" hidden="1" xr:uid="{00000000-0005-0000-0000-00007A040000}"/>
    <cellStyle name="20% - Accent2 8" xfId="4907" hidden="1" xr:uid="{00000000-0005-0000-0000-00007B040000}"/>
    <cellStyle name="20% - Accent2 8" xfId="4985" hidden="1" xr:uid="{00000000-0005-0000-0000-00007C040000}"/>
    <cellStyle name="20% - Accent2 8" xfId="5168" hidden="1" xr:uid="{00000000-0005-0000-0000-00007D040000}"/>
    <cellStyle name="20% - Accent2 8" xfId="5244" hidden="1" xr:uid="{00000000-0005-0000-0000-00007E040000}"/>
    <cellStyle name="20% - Accent2 8" xfId="5322" hidden="1" xr:uid="{00000000-0005-0000-0000-00007F040000}"/>
    <cellStyle name="20% - Accent2 8" xfId="5505" hidden="1" xr:uid="{00000000-0005-0000-0000-000080040000}"/>
    <cellStyle name="20% - Accent2 8" xfId="5581" hidden="1" xr:uid="{00000000-0005-0000-0000-000081040000}"/>
    <cellStyle name="20% - Accent2 8" xfId="5674" hidden="1" xr:uid="{00000000-0005-0000-0000-000082040000}"/>
    <cellStyle name="20% - Accent2 8" xfId="5757" hidden="1" xr:uid="{00000000-0005-0000-0000-000083040000}"/>
    <cellStyle name="20% - Accent2 8" xfId="5833" hidden="1" xr:uid="{00000000-0005-0000-0000-000084040000}"/>
    <cellStyle name="20% - Accent2 8" xfId="5911" hidden="1" xr:uid="{00000000-0005-0000-0000-000085040000}"/>
    <cellStyle name="20% - Accent2 8" xfId="6496" hidden="1" xr:uid="{00000000-0005-0000-0000-000086040000}"/>
    <cellStyle name="20% - Accent2 8" xfId="6572" hidden="1" xr:uid="{00000000-0005-0000-0000-000087040000}"/>
    <cellStyle name="20% - Accent2 8" xfId="6651" hidden="1" xr:uid="{00000000-0005-0000-0000-000088040000}"/>
    <cellStyle name="20% - Accent2 8" xfId="6340" hidden="1" xr:uid="{00000000-0005-0000-0000-000089040000}"/>
    <cellStyle name="20% - Accent2 8" xfId="6395" hidden="1" xr:uid="{00000000-0005-0000-0000-00008A040000}"/>
    <cellStyle name="20% - Accent2 8" xfId="6430" hidden="1" xr:uid="{00000000-0005-0000-0000-00008B040000}"/>
    <cellStyle name="20% - Accent2 8" xfId="7091" hidden="1" xr:uid="{00000000-0005-0000-0000-00008C040000}"/>
    <cellStyle name="20% - Accent2 8" xfId="7167" hidden="1" xr:uid="{00000000-0005-0000-0000-00008D040000}"/>
    <cellStyle name="20% - Accent2 8" xfId="7245" hidden="1" xr:uid="{00000000-0005-0000-0000-00008E040000}"/>
    <cellStyle name="20% - Accent2 8" xfId="6224" hidden="1" xr:uid="{00000000-0005-0000-0000-00008F040000}"/>
    <cellStyle name="20% - Accent2 8" xfId="6767" hidden="1" xr:uid="{00000000-0005-0000-0000-000090040000}"/>
    <cellStyle name="20% - Accent2 8" xfId="6912" hidden="1" xr:uid="{00000000-0005-0000-0000-000091040000}"/>
    <cellStyle name="20% - Accent2 8" xfId="7623" hidden="1" xr:uid="{00000000-0005-0000-0000-000092040000}"/>
    <cellStyle name="20% - Accent2 8" xfId="7699" hidden="1" xr:uid="{00000000-0005-0000-0000-000093040000}"/>
    <cellStyle name="20% - Accent2 8" xfId="7777" hidden="1" xr:uid="{00000000-0005-0000-0000-000094040000}"/>
    <cellStyle name="20% - Accent2 8" xfId="7960" hidden="1" xr:uid="{00000000-0005-0000-0000-000095040000}"/>
    <cellStyle name="20% - Accent2 8" xfId="8036" hidden="1" xr:uid="{00000000-0005-0000-0000-000096040000}"/>
    <cellStyle name="20% - Accent2 8" xfId="8114" hidden="1" xr:uid="{00000000-0005-0000-0000-000097040000}"/>
    <cellStyle name="20% - Accent2 8" xfId="8297" hidden="1" xr:uid="{00000000-0005-0000-0000-000098040000}"/>
    <cellStyle name="20% - Accent2 8" xfId="8373" hidden="1" xr:uid="{00000000-0005-0000-0000-000099040000}"/>
    <cellStyle name="20% - Accent2 9" xfId="103" hidden="1" xr:uid="{00000000-0005-0000-0000-00009A040000}"/>
    <cellStyle name="20% - Accent2 9" xfId="177" hidden="1" xr:uid="{00000000-0005-0000-0000-00009B040000}"/>
    <cellStyle name="20% - Accent2 9" xfId="253" hidden="1" xr:uid="{00000000-0005-0000-0000-00009C040000}"/>
    <cellStyle name="20% - Accent2 9" xfId="331" hidden="1" xr:uid="{00000000-0005-0000-0000-00009D040000}"/>
    <cellStyle name="20% - Accent2 9" xfId="916" hidden="1" xr:uid="{00000000-0005-0000-0000-00009E040000}"/>
    <cellStyle name="20% - Accent2 9" xfId="992" hidden="1" xr:uid="{00000000-0005-0000-0000-00009F040000}"/>
    <cellStyle name="20% - Accent2 9" xfId="1071" hidden="1" xr:uid="{00000000-0005-0000-0000-0000A0040000}"/>
    <cellStyle name="20% - Accent2 9" xfId="1184" hidden="1" xr:uid="{00000000-0005-0000-0000-0000A1040000}"/>
    <cellStyle name="20% - Accent2 9" xfId="628" hidden="1" xr:uid="{00000000-0005-0000-0000-0000A2040000}"/>
    <cellStyle name="20% - Accent2 9" xfId="780" hidden="1" xr:uid="{00000000-0005-0000-0000-0000A3040000}"/>
    <cellStyle name="20% - Accent2 9" xfId="1511" hidden="1" xr:uid="{00000000-0005-0000-0000-0000A4040000}"/>
    <cellStyle name="20% - Accent2 9" xfId="1587" hidden="1" xr:uid="{00000000-0005-0000-0000-0000A5040000}"/>
    <cellStyle name="20% - Accent2 9" xfId="1665" hidden="1" xr:uid="{00000000-0005-0000-0000-0000A6040000}"/>
    <cellStyle name="20% - Accent2 9" xfId="1760" hidden="1" xr:uid="{00000000-0005-0000-0000-0000A7040000}"/>
    <cellStyle name="20% - Accent2 9" xfId="744" hidden="1" xr:uid="{00000000-0005-0000-0000-0000A8040000}"/>
    <cellStyle name="20% - Accent2 9" xfId="763" hidden="1" xr:uid="{00000000-0005-0000-0000-0000A9040000}"/>
    <cellStyle name="20% - Accent2 9" xfId="2043" hidden="1" xr:uid="{00000000-0005-0000-0000-0000AA040000}"/>
    <cellStyle name="20% - Accent2 9" xfId="2119" hidden="1" xr:uid="{00000000-0005-0000-0000-0000AB040000}"/>
    <cellStyle name="20% - Accent2 9" xfId="2197" hidden="1" xr:uid="{00000000-0005-0000-0000-0000AC040000}"/>
    <cellStyle name="20% - Accent2 9" xfId="2380" hidden="1" xr:uid="{00000000-0005-0000-0000-0000AD040000}"/>
    <cellStyle name="20% - Accent2 9" xfId="2456" hidden="1" xr:uid="{00000000-0005-0000-0000-0000AE040000}"/>
    <cellStyle name="20% - Accent2 9" xfId="2534" hidden="1" xr:uid="{00000000-0005-0000-0000-0000AF040000}"/>
    <cellStyle name="20% - Accent2 9" xfId="2717" hidden="1" xr:uid="{00000000-0005-0000-0000-0000B0040000}"/>
    <cellStyle name="20% - Accent2 9" xfId="2793" hidden="1" xr:uid="{00000000-0005-0000-0000-0000B1040000}"/>
    <cellStyle name="20% - Accent2 9" xfId="2895" hidden="1" xr:uid="{00000000-0005-0000-0000-0000B2040000}"/>
    <cellStyle name="20% - Accent2 9" xfId="2969" hidden="1" xr:uid="{00000000-0005-0000-0000-0000B3040000}"/>
    <cellStyle name="20% - Accent2 9" xfId="3045" hidden="1" xr:uid="{00000000-0005-0000-0000-0000B4040000}"/>
    <cellStyle name="20% - Accent2 9" xfId="3123" hidden="1" xr:uid="{00000000-0005-0000-0000-0000B5040000}"/>
    <cellStyle name="20% - Accent2 9" xfId="3708" hidden="1" xr:uid="{00000000-0005-0000-0000-0000B6040000}"/>
    <cellStyle name="20% - Accent2 9" xfId="3784" hidden="1" xr:uid="{00000000-0005-0000-0000-0000B7040000}"/>
    <cellStyle name="20% - Accent2 9" xfId="3863" hidden="1" xr:uid="{00000000-0005-0000-0000-0000B8040000}"/>
    <cellStyle name="20% - Accent2 9" xfId="3976" hidden="1" xr:uid="{00000000-0005-0000-0000-0000B9040000}"/>
    <cellStyle name="20% - Accent2 9" xfId="3420" hidden="1" xr:uid="{00000000-0005-0000-0000-0000BA040000}"/>
    <cellStyle name="20% - Accent2 9" xfId="3572" hidden="1" xr:uid="{00000000-0005-0000-0000-0000BB040000}"/>
    <cellStyle name="20% - Accent2 9" xfId="4303" hidden="1" xr:uid="{00000000-0005-0000-0000-0000BC040000}"/>
    <cellStyle name="20% - Accent2 9" xfId="4379" hidden="1" xr:uid="{00000000-0005-0000-0000-0000BD040000}"/>
    <cellStyle name="20% - Accent2 9" xfId="4457" hidden="1" xr:uid="{00000000-0005-0000-0000-0000BE040000}"/>
    <cellStyle name="20% - Accent2 9" xfId="4552" hidden="1" xr:uid="{00000000-0005-0000-0000-0000BF040000}"/>
    <cellStyle name="20% - Accent2 9" xfId="3536" hidden="1" xr:uid="{00000000-0005-0000-0000-0000C0040000}"/>
    <cellStyle name="20% - Accent2 9" xfId="3555" hidden="1" xr:uid="{00000000-0005-0000-0000-0000C1040000}"/>
    <cellStyle name="20% - Accent2 9" xfId="4835" hidden="1" xr:uid="{00000000-0005-0000-0000-0000C2040000}"/>
    <cellStyle name="20% - Accent2 9" xfId="4911" hidden="1" xr:uid="{00000000-0005-0000-0000-0000C3040000}"/>
    <cellStyle name="20% - Accent2 9" xfId="4989" hidden="1" xr:uid="{00000000-0005-0000-0000-0000C4040000}"/>
    <cellStyle name="20% - Accent2 9" xfId="5172" hidden="1" xr:uid="{00000000-0005-0000-0000-0000C5040000}"/>
    <cellStyle name="20% - Accent2 9" xfId="5248" hidden="1" xr:uid="{00000000-0005-0000-0000-0000C6040000}"/>
    <cellStyle name="20% - Accent2 9" xfId="5326" hidden="1" xr:uid="{00000000-0005-0000-0000-0000C7040000}"/>
    <cellStyle name="20% - Accent2 9" xfId="5509" hidden="1" xr:uid="{00000000-0005-0000-0000-0000C8040000}"/>
    <cellStyle name="20% - Accent2 9" xfId="5585" hidden="1" xr:uid="{00000000-0005-0000-0000-0000C9040000}"/>
    <cellStyle name="20% - Accent2 9" xfId="5687" hidden="1" xr:uid="{00000000-0005-0000-0000-0000CA040000}"/>
    <cellStyle name="20% - Accent2 9" xfId="5761" hidden="1" xr:uid="{00000000-0005-0000-0000-0000CB040000}"/>
    <cellStyle name="20% - Accent2 9" xfId="5837" hidden="1" xr:uid="{00000000-0005-0000-0000-0000CC040000}"/>
    <cellStyle name="20% - Accent2 9" xfId="5915" hidden="1" xr:uid="{00000000-0005-0000-0000-0000CD040000}"/>
    <cellStyle name="20% - Accent2 9" xfId="6500" hidden="1" xr:uid="{00000000-0005-0000-0000-0000CE040000}"/>
    <cellStyle name="20% - Accent2 9" xfId="6576" hidden="1" xr:uid="{00000000-0005-0000-0000-0000CF040000}"/>
    <cellStyle name="20% - Accent2 9" xfId="6655" hidden="1" xr:uid="{00000000-0005-0000-0000-0000D0040000}"/>
    <cellStyle name="20% - Accent2 9" xfId="6768" hidden="1" xr:uid="{00000000-0005-0000-0000-0000D1040000}"/>
    <cellStyle name="20% - Accent2 9" xfId="6212" hidden="1" xr:uid="{00000000-0005-0000-0000-0000D2040000}"/>
    <cellStyle name="20% - Accent2 9" xfId="6364" hidden="1" xr:uid="{00000000-0005-0000-0000-0000D3040000}"/>
    <cellStyle name="20% - Accent2 9" xfId="7095" hidden="1" xr:uid="{00000000-0005-0000-0000-0000D4040000}"/>
    <cellStyle name="20% - Accent2 9" xfId="7171" hidden="1" xr:uid="{00000000-0005-0000-0000-0000D5040000}"/>
    <cellStyle name="20% - Accent2 9" xfId="7249" hidden="1" xr:uid="{00000000-0005-0000-0000-0000D6040000}"/>
    <cellStyle name="20% - Accent2 9" xfId="7344" hidden="1" xr:uid="{00000000-0005-0000-0000-0000D7040000}"/>
    <cellStyle name="20% - Accent2 9" xfId="6328" hidden="1" xr:uid="{00000000-0005-0000-0000-0000D8040000}"/>
    <cellStyle name="20% - Accent2 9" xfId="6347" hidden="1" xr:uid="{00000000-0005-0000-0000-0000D9040000}"/>
    <cellStyle name="20% - Accent2 9" xfId="7627" hidden="1" xr:uid="{00000000-0005-0000-0000-0000DA040000}"/>
    <cellStyle name="20% - Accent2 9" xfId="7703" hidden="1" xr:uid="{00000000-0005-0000-0000-0000DB040000}"/>
    <cellStyle name="20% - Accent2 9" xfId="7781" hidden="1" xr:uid="{00000000-0005-0000-0000-0000DC040000}"/>
    <cellStyle name="20% - Accent2 9" xfId="7964" hidden="1" xr:uid="{00000000-0005-0000-0000-0000DD040000}"/>
    <cellStyle name="20% - Accent2 9" xfId="8040" hidden="1" xr:uid="{00000000-0005-0000-0000-0000DE040000}"/>
    <cellStyle name="20% - Accent2 9" xfId="8118" hidden="1" xr:uid="{00000000-0005-0000-0000-0000DF040000}"/>
    <cellStyle name="20% - Accent2 9" xfId="8301" hidden="1" xr:uid="{00000000-0005-0000-0000-0000E0040000}"/>
    <cellStyle name="20% - Accent2 9" xfId="8377" hidden="1" xr:uid="{00000000-0005-0000-0000-0000E1040000}"/>
    <cellStyle name="20% - Accent3" xfId="31" builtinId="38" hidden="1"/>
    <cellStyle name="20% - Accent3 10" xfId="118" hidden="1" xr:uid="{00000000-0005-0000-0000-0000E3040000}"/>
    <cellStyle name="20% - Accent3 10" xfId="192" hidden="1" xr:uid="{00000000-0005-0000-0000-0000E4040000}"/>
    <cellStyle name="20% - Accent3 10" xfId="268" hidden="1" xr:uid="{00000000-0005-0000-0000-0000E5040000}"/>
    <cellStyle name="20% - Accent3 10" xfId="346" hidden="1" xr:uid="{00000000-0005-0000-0000-0000E6040000}"/>
    <cellStyle name="20% - Accent3 10" xfId="931" hidden="1" xr:uid="{00000000-0005-0000-0000-0000E7040000}"/>
    <cellStyle name="20% - Accent3 10" xfId="1007" hidden="1" xr:uid="{00000000-0005-0000-0000-0000E8040000}"/>
    <cellStyle name="20% - Accent3 10" xfId="1086" hidden="1" xr:uid="{00000000-0005-0000-0000-0000E9040000}"/>
    <cellStyle name="20% - Accent3 10" xfId="1181" hidden="1" xr:uid="{00000000-0005-0000-0000-0000EA040000}"/>
    <cellStyle name="20% - Accent3 10" xfId="867" hidden="1" xr:uid="{00000000-0005-0000-0000-0000EB040000}"/>
    <cellStyle name="20% - Accent3 10" xfId="720" hidden="1" xr:uid="{00000000-0005-0000-0000-0000EC040000}"/>
    <cellStyle name="20% - Accent3 10" xfId="1526" hidden="1" xr:uid="{00000000-0005-0000-0000-0000ED040000}"/>
    <cellStyle name="20% - Accent3 10" xfId="1602" hidden="1" xr:uid="{00000000-0005-0000-0000-0000EE040000}"/>
    <cellStyle name="20% - Accent3 10" xfId="1680" hidden="1" xr:uid="{00000000-0005-0000-0000-0000EF040000}"/>
    <cellStyle name="20% - Accent3 10" xfId="1759" hidden="1" xr:uid="{00000000-0005-0000-0000-0000F0040000}"/>
    <cellStyle name="20% - Accent3 10" xfId="764" hidden="1" xr:uid="{00000000-0005-0000-0000-0000F1040000}"/>
    <cellStyle name="20% - Accent3 10" xfId="735" hidden="1" xr:uid="{00000000-0005-0000-0000-0000F2040000}"/>
    <cellStyle name="20% - Accent3 10" xfId="2058" hidden="1" xr:uid="{00000000-0005-0000-0000-0000F3040000}"/>
    <cellStyle name="20% - Accent3 10" xfId="2134" hidden="1" xr:uid="{00000000-0005-0000-0000-0000F4040000}"/>
    <cellStyle name="20% - Accent3 10" xfId="2212" hidden="1" xr:uid="{00000000-0005-0000-0000-0000F5040000}"/>
    <cellStyle name="20% - Accent3 10" xfId="2395" hidden="1" xr:uid="{00000000-0005-0000-0000-0000F6040000}"/>
    <cellStyle name="20% - Accent3 10" xfId="2471" hidden="1" xr:uid="{00000000-0005-0000-0000-0000F7040000}"/>
    <cellStyle name="20% - Accent3 10" xfId="2549" hidden="1" xr:uid="{00000000-0005-0000-0000-0000F8040000}"/>
    <cellStyle name="20% - Accent3 10" xfId="2732" hidden="1" xr:uid="{00000000-0005-0000-0000-0000F9040000}"/>
    <cellStyle name="20% - Accent3 10" xfId="2808" hidden="1" xr:uid="{00000000-0005-0000-0000-0000FA040000}"/>
    <cellStyle name="20% - Accent3 10" xfId="2910" hidden="1" xr:uid="{00000000-0005-0000-0000-0000FB040000}"/>
    <cellStyle name="20% - Accent3 10" xfId="2984" hidden="1" xr:uid="{00000000-0005-0000-0000-0000FC040000}"/>
    <cellStyle name="20% - Accent3 10" xfId="3060" hidden="1" xr:uid="{00000000-0005-0000-0000-0000FD040000}"/>
    <cellStyle name="20% - Accent3 10" xfId="3138" hidden="1" xr:uid="{00000000-0005-0000-0000-0000FE040000}"/>
    <cellStyle name="20% - Accent3 10" xfId="3723" hidden="1" xr:uid="{00000000-0005-0000-0000-0000FF040000}"/>
    <cellStyle name="20% - Accent3 10" xfId="3799" hidden="1" xr:uid="{00000000-0005-0000-0000-000000050000}"/>
    <cellStyle name="20% - Accent3 10" xfId="3878" hidden="1" xr:uid="{00000000-0005-0000-0000-000001050000}"/>
    <cellStyle name="20% - Accent3 10" xfId="3973" hidden="1" xr:uid="{00000000-0005-0000-0000-000002050000}"/>
    <cellStyle name="20% - Accent3 10" xfId="3659" hidden="1" xr:uid="{00000000-0005-0000-0000-000003050000}"/>
    <cellStyle name="20% - Accent3 10" xfId="3512" hidden="1" xr:uid="{00000000-0005-0000-0000-000004050000}"/>
    <cellStyle name="20% - Accent3 10" xfId="4318" hidden="1" xr:uid="{00000000-0005-0000-0000-000005050000}"/>
    <cellStyle name="20% - Accent3 10" xfId="4394" hidden="1" xr:uid="{00000000-0005-0000-0000-000006050000}"/>
    <cellStyle name="20% - Accent3 10" xfId="4472" hidden="1" xr:uid="{00000000-0005-0000-0000-000007050000}"/>
    <cellStyle name="20% - Accent3 10" xfId="4551" hidden="1" xr:uid="{00000000-0005-0000-0000-000008050000}"/>
    <cellStyle name="20% - Accent3 10" xfId="3556" hidden="1" xr:uid="{00000000-0005-0000-0000-000009050000}"/>
    <cellStyle name="20% - Accent3 10" xfId="3527" hidden="1" xr:uid="{00000000-0005-0000-0000-00000A050000}"/>
    <cellStyle name="20% - Accent3 10" xfId="4850" hidden="1" xr:uid="{00000000-0005-0000-0000-00000B050000}"/>
    <cellStyle name="20% - Accent3 10" xfId="4926" hidden="1" xr:uid="{00000000-0005-0000-0000-00000C050000}"/>
    <cellStyle name="20% - Accent3 10" xfId="5004" hidden="1" xr:uid="{00000000-0005-0000-0000-00000D050000}"/>
    <cellStyle name="20% - Accent3 10" xfId="5187" hidden="1" xr:uid="{00000000-0005-0000-0000-00000E050000}"/>
    <cellStyle name="20% - Accent3 10" xfId="5263" hidden="1" xr:uid="{00000000-0005-0000-0000-00000F050000}"/>
    <cellStyle name="20% - Accent3 10" xfId="5341" hidden="1" xr:uid="{00000000-0005-0000-0000-000010050000}"/>
    <cellStyle name="20% - Accent3 10" xfId="5524" hidden="1" xr:uid="{00000000-0005-0000-0000-000011050000}"/>
    <cellStyle name="20% - Accent3 10" xfId="5600" hidden="1" xr:uid="{00000000-0005-0000-0000-000012050000}"/>
    <cellStyle name="20% - Accent3 10" xfId="5702" hidden="1" xr:uid="{00000000-0005-0000-0000-000013050000}"/>
    <cellStyle name="20% - Accent3 10" xfId="5776" hidden="1" xr:uid="{00000000-0005-0000-0000-000014050000}"/>
    <cellStyle name="20% - Accent3 10" xfId="5852" hidden="1" xr:uid="{00000000-0005-0000-0000-000015050000}"/>
    <cellStyle name="20% - Accent3 10" xfId="5930" hidden="1" xr:uid="{00000000-0005-0000-0000-000016050000}"/>
    <cellStyle name="20% - Accent3 10" xfId="6515" hidden="1" xr:uid="{00000000-0005-0000-0000-000017050000}"/>
    <cellStyle name="20% - Accent3 10" xfId="6591" hidden="1" xr:uid="{00000000-0005-0000-0000-000018050000}"/>
    <cellStyle name="20% - Accent3 10" xfId="6670" hidden="1" xr:uid="{00000000-0005-0000-0000-000019050000}"/>
    <cellStyle name="20% - Accent3 10" xfId="6765" hidden="1" xr:uid="{00000000-0005-0000-0000-00001A050000}"/>
    <cellStyle name="20% - Accent3 10" xfId="6451" hidden="1" xr:uid="{00000000-0005-0000-0000-00001B050000}"/>
    <cellStyle name="20% - Accent3 10" xfId="6304" hidden="1" xr:uid="{00000000-0005-0000-0000-00001C050000}"/>
    <cellStyle name="20% - Accent3 10" xfId="7110" hidden="1" xr:uid="{00000000-0005-0000-0000-00001D050000}"/>
    <cellStyle name="20% - Accent3 10" xfId="7186" hidden="1" xr:uid="{00000000-0005-0000-0000-00001E050000}"/>
    <cellStyle name="20% - Accent3 10" xfId="7264" hidden="1" xr:uid="{00000000-0005-0000-0000-00001F050000}"/>
    <cellStyle name="20% - Accent3 10" xfId="7343" hidden="1" xr:uid="{00000000-0005-0000-0000-000020050000}"/>
    <cellStyle name="20% - Accent3 10" xfId="6348" hidden="1" xr:uid="{00000000-0005-0000-0000-000021050000}"/>
    <cellStyle name="20% - Accent3 10" xfId="6319" hidden="1" xr:uid="{00000000-0005-0000-0000-000022050000}"/>
    <cellStyle name="20% - Accent3 10" xfId="7642" hidden="1" xr:uid="{00000000-0005-0000-0000-000023050000}"/>
    <cellStyle name="20% - Accent3 10" xfId="7718" hidden="1" xr:uid="{00000000-0005-0000-0000-000024050000}"/>
    <cellStyle name="20% - Accent3 10" xfId="7796" hidden="1" xr:uid="{00000000-0005-0000-0000-000025050000}"/>
    <cellStyle name="20% - Accent3 10" xfId="7979" hidden="1" xr:uid="{00000000-0005-0000-0000-000026050000}"/>
    <cellStyle name="20% - Accent3 10" xfId="8055" hidden="1" xr:uid="{00000000-0005-0000-0000-000027050000}"/>
    <cellStyle name="20% - Accent3 10" xfId="8133" hidden="1" xr:uid="{00000000-0005-0000-0000-000028050000}"/>
    <cellStyle name="20% - Accent3 10" xfId="8316" hidden="1" xr:uid="{00000000-0005-0000-0000-000029050000}"/>
    <cellStyle name="20% - Accent3 10" xfId="8392" hidden="1" xr:uid="{00000000-0005-0000-0000-00002A050000}"/>
    <cellStyle name="20% - Accent3 11" xfId="131" hidden="1" xr:uid="{00000000-0005-0000-0000-00002B050000}"/>
    <cellStyle name="20% - Accent3 11" xfId="205" hidden="1" xr:uid="{00000000-0005-0000-0000-00002C050000}"/>
    <cellStyle name="20% - Accent3 11" xfId="281" hidden="1" xr:uid="{00000000-0005-0000-0000-00002D050000}"/>
    <cellStyle name="20% - Accent3 11" xfId="359" hidden="1" xr:uid="{00000000-0005-0000-0000-00002E050000}"/>
    <cellStyle name="20% - Accent3 11" xfId="944" hidden="1" xr:uid="{00000000-0005-0000-0000-00002F050000}"/>
    <cellStyle name="20% - Accent3 11" xfId="1020" hidden="1" xr:uid="{00000000-0005-0000-0000-000030050000}"/>
    <cellStyle name="20% - Accent3 11" xfId="1099" hidden="1" xr:uid="{00000000-0005-0000-0000-000031050000}"/>
    <cellStyle name="20% - Accent3 11" xfId="1143" hidden="1" xr:uid="{00000000-0005-0000-0000-000032050000}"/>
    <cellStyle name="20% - Accent3 11" xfId="841" hidden="1" xr:uid="{00000000-0005-0000-0000-000033050000}"/>
    <cellStyle name="20% - Accent3 11" xfId="730" hidden="1" xr:uid="{00000000-0005-0000-0000-000034050000}"/>
    <cellStyle name="20% - Accent3 11" xfId="1539" hidden="1" xr:uid="{00000000-0005-0000-0000-000035050000}"/>
    <cellStyle name="20% - Accent3 11" xfId="1615" hidden="1" xr:uid="{00000000-0005-0000-0000-000036050000}"/>
    <cellStyle name="20% - Accent3 11" xfId="1693" hidden="1" xr:uid="{00000000-0005-0000-0000-000037050000}"/>
    <cellStyle name="20% - Accent3 11" xfId="1731" hidden="1" xr:uid="{00000000-0005-0000-0000-000038050000}"/>
    <cellStyle name="20% - Accent3 11" xfId="1505" hidden="1" xr:uid="{00000000-0005-0000-0000-000039050000}"/>
    <cellStyle name="20% - Accent3 11" xfId="877" hidden="1" xr:uid="{00000000-0005-0000-0000-00003A050000}"/>
    <cellStyle name="20% - Accent3 11" xfId="2071" hidden="1" xr:uid="{00000000-0005-0000-0000-00003B050000}"/>
    <cellStyle name="20% - Accent3 11" xfId="2147" hidden="1" xr:uid="{00000000-0005-0000-0000-00003C050000}"/>
    <cellStyle name="20% - Accent3 11" xfId="2225" hidden="1" xr:uid="{00000000-0005-0000-0000-00003D050000}"/>
    <cellStyle name="20% - Accent3 11" xfId="2408" hidden="1" xr:uid="{00000000-0005-0000-0000-00003E050000}"/>
    <cellStyle name="20% - Accent3 11" xfId="2484" hidden="1" xr:uid="{00000000-0005-0000-0000-00003F050000}"/>
    <cellStyle name="20% - Accent3 11" xfId="2562" hidden="1" xr:uid="{00000000-0005-0000-0000-000040050000}"/>
    <cellStyle name="20% - Accent3 11" xfId="2745" hidden="1" xr:uid="{00000000-0005-0000-0000-000041050000}"/>
    <cellStyle name="20% - Accent3 11" xfId="2821" hidden="1" xr:uid="{00000000-0005-0000-0000-000042050000}"/>
    <cellStyle name="20% - Accent3 11" xfId="2923" hidden="1" xr:uid="{00000000-0005-0000-0000-000043050000}"/>
    <cellStyle name="20% - Accent3 11" xfId="2997" hidden="1" xr:uid="{00000000-0005-0000-0000-000044050000}"/>
    <cellStyle name="20% - Accent3 11" xfId="3073" hidden="1" xr:uid="{00000000-0005-0000-0000-000045050000}"/>
    <cellStyle name="20% - Accent3 11" xfId="3151" hidden="1" xr:uid="{00000000-0005-0000-0000-000046050000}"/>
    <cellStyle name="20% - Accent3 11" xfId="3736" hidden="1" xr:uid="{00000000-0005-0000-0000-000047050000}"/>
    <cellStyle name="20% - Accent3 11" xfId="3812" hidden="1" xr:uid="{00000000-0005-0000-0000-000048050000}"/>
    <cellStyle name="20% - Accent3 11" xfId="3891" hidden="1" xr:uid="{00000000-0005-0000-0000-000049050000}"/>
    <cellStyle name="20% - Accent3 11" xfId="3935" hidden="1" xr:uid="{00000000-0005-0000-0000-00004A050000}"/>
    <cellStyle name="20% - Accent3 11" xfId="3633" hidden="1" xr:uid="{00000000-0005-0000-0000-00004B050000}"/>
    <cellStyle name="20% - Accent3 11" xfId="3522" hidden="1" xr:uid="{00000000-0005-0000-0000-00004C050000}"/>
    <cellStyle name="20% - Accent3 11" xfId="4331" hidden="1" xr:uid="{00000000-0005-0000-0000-00004D050000}"/>
    <cellStyle name="20% - Accent3 11" xfId="4407" hidden="1" xr:uid="{00000000-0005-0000-0000-00004E050000}"/>
    <cellStyle name="20% - Accent3 11" xfId="4485" hidden="1" xr:uid="{00000000-0005-0000-0000-00004F050000}"/>
    <cellStyle name="20% - Accent3 11" xfId="4523" hidden="1" xr:uid="{00000000-0005-0000-0000-000050050000}"/>
    <cellStyle name="20% - Accent3 11" xfId="4297" hidden="1" xr:uid="{00000000-0005-0000-0000-000051050000}"/>
    <cellStyle name="20% - Accent3 11" xfId="3669" hidden="1" xr:uid="{00000000-0005-0000-0000-000052050000}"/>
    <cellStyle name="20% - Accent3 11" xfId="4863" hidden="1" xr:uid="{00000000-0005-0000-0000-000053050000}"/>
    <cellStyle name="20% - Accent3 11" xfId="4939" hidden="1" xr:uid="{00000000-0005-0000-0000-000054050000}"/>
    <cellStyle name="20% - Accent3 11" xfId="5017" hidden="1" xr:uid="{00000000-0005-0000-0000-000055050000}"/>
    <cellStyle name="20% - Accent3 11" xfId="5200" hidden="1" xr:uid="{00000000-0005-0000-0000-000056050000}"/>
    <cellStyle name="20% - Accent3 11" xfId="5276" hidden="1" xr:uid="{00000000-0005-0000-0000-000057050000}"/>
    <cellStyle name="20% - Accent3 11" xfId="5354" hidden="1" xr:uid="{00000000-0005-0000-0000-000058050000}"/>
    <cellStyle name="20% - Accent3 11" xfId="5537" hidden="1" xr:uid="{00000000-0005-0000-0000-000059050000}"/>
    <cellStyle name="20% - Accent3 11" xfId="5613" hidden="1" xr:uid="{00000000-0005-0000-0000-00005A050000}"/>
    <cellStyle name="20% - Accent3 11" xfId="5715" hidden="1" xr:uid="{00000000-0005-0000-0000-00005B050000}"/>
    <cellStyle name="20% - Accent3 11" xfId="5789" hidden="1" xr:uid="{00000000-0005-0000-0000-00005C050000}"/>
    <cellStyle name="20% - Accent3 11" xfId="5865" hidden="1" xr:uid="{00000000-0005-0000-0000-00005D050000}"/>
    <cellStyle name="20% - Accent3 11" xfId="5943" hidden="1" xr:uid="{00000000-0005-0000-0000-00005E050000}"/>
    <cellStyle name="20% - Accent3 11" xfId="6528" hidden="1" xr:uid="{00000000-0005-0000-0000-00005F050000}"/>
    <cellStyle name="20% - Accent3 11" xfId="6604" hidden="1" xr:uid="{00000000-0005-0000-0000-000060050000}"/>
    <cellStyle name="20% - Accent3 11" xfId="6683" hidden="1" xr:uid="{00000000-0005-0000-0000-000061050000}"/>
    <cellStyle name="20% - Accent3 11" xfId="6727" hidden="1" xr:uid="{00000000-0005-0000-0000-000062050000}"/>
    <cellStyle name="20% - Accent3 11" xfId="6425" hidden="1" xr:uid="{00000000-0005-0000-0000-000063050000}"/>
    <cellStyle name="20% - Accent3 11" xfId="6314" hidden="1" xr:uid="{00000000-0005-0000-0000-000064050000}"/>
    <cellStyle name="20% - Accent3 11" xfId="7123" hidden="1" xr:uid="{00000000-0005-0000-0000-000065050000}"/>
    <cellStyle name="20% - Accent3 11" xfId="7199" hidden="1" xr:uid="{00000000-0005-0000-0000-000066050000}"/>
    <cellStyle name="20% - Accent3 11" xfId="7277" hidden="1" xr:uid="{00000000-0005-0000-0000-000067050000}"/>
    <cellStyle name="20% - Accent3 11" xfId="7315" hidden="1" xr:uid="{00000000-0005-0000-0000-000068050000}"/>
    <cellStyle name="20% - Accent3 11" xfId="7089" hidden="1" xr:uid="{00000000-0005-0000-0000-000069050000}"/>
    <cellStyle name="20% - Accent3 11" xfId="6461" hidden="1" xr:uid="{00000000-0005-0000-0000-00006A050000}"/>
    <cellStyle name="20% - Accent3 11" xfId="7655" hidden="1" xr:uid="{00000000-0005-0000-0000-00006B050000}"/>
    <cellStyle name="20% - Accent3 11" xfId="7731" hidden="1" xr:uid="{00000000-0005-0000-0000-00006C050000}"/>
    <cellStyle name="20% - Accent3 11" xfId="7809" hidden="1" xr:uid="{00000000-0005-0000-0000-00006D050000}"/>
    <cellStyle name="20% - Accent3 11" xfId="7992" hidden="1" xr:uid="{00000000-0005-0000-0000-00006E050000}"/>
    <cellStyle name="20% - Accent3 11" xfId="8068" hidden="1" xr:uid="{00000000-0005-0000-0000-00006F050000}"/>
    <cellStyle name="20% - Accent3 11" xfId="8146" hidden="1" xr:uid="{00000000-0005-0000-0000-000070050000}"/>
    <cellStyle name="20% - Accent3 11" xfId="8329" hidden="1" xr:uid="{00000000-0005-0000-0000-000071050000}"/>
    <cellStyle name="20% - Accent3 11" xfId="8405" hidden="1" xr:uid="{00000000-0005-0000-0000-000072050000}"/>
    <cellStyle name="20% - Accent3 12" xfId="144" hidden="1" xr:uid="{00000000-0005-0000-0000-000073050000}"/>
    <cellStyle name="20% - Accent3 12" xfId="219" hidden="1" xr:uid="{00000000-0005-0000-0000-000074050000}"/>
    <cellStyle name="20% - Accent3 12" xfId="294" hidden="1" xr:uid="{00000000-0005-0000-0000-000075050000}"/>
    <cellStyle name="20% - Accent3 12" xfId="372" hidden="1" xr:uid="{00000000-0005-0000-0000-000076050000}"/>
    <cellStyle name="20% - Accent3 12" xfId="958" hidden="1" xr:uid="{00000000-0005-0000-0000-000077050000}"/>
    <cellStyle name="20% - Accent3 12" xfId="1033" hidden="1" xr:uid="{00000000-0005-0000-0000-000078050000}"/>
    <cellStyle name="20% - Accent3 12" xfId="1112" hidden="1" xr:uid="{00000000-0005-0000-0000-000079050000}"/>
    <cellStyle name="20% - Accent3 12" xfId="1172" hidden="1" xr:uid="{00000000-0005-0000-0000-00007A050000}"/>
    <cellStyle name="20% - Accent3 12" xfId="860" hidden="1" xr:uid="{00000000-0005-0000-0000-00007B050000}"/>
    <cellStyle name="20% - Accent3 12" xfId="843" hidden="1" xr:uid="{00000000-0005-0000-0000-00007C050000}"/>
    <cellStyle name="20% - Accent3 12" xfId="1553" hidden="1" xr:uid="{00000000-0005-0000-0000-00007D050000}"/>
    <cellStyle name="20% - Accent3 12" xfId="1628" hidden="1" xr:uid="{00000000-0005-0000-0000-00007E050000}"/>
    <cellStyle name="20% - Accent3 12" xfId="1706" hidden="1" xr:uid="{00000000-0005-0000-0000-00007F050000}"/>
    <cellStyle name="20% - Accent3 12" xfId="1753" hidden="1" xr:uid="{00000000-0005-0000-0000-000080050000}"/>
    <cellStyle name="20% - Accent3 12" xfId="745" hidden="1" xr:uid="{00000000-0005-0000-0000-000081050000}"/>
    <cellStyle name="20% - Accent3 12" xfId="613" hidden="1" xr:uid="{00000000-0005-0000-0000-000082050000}"/>
    <cellStyle name="20% - Accent3 12" xfId="2085" hidden="1" xr:uid="{00000000-0005-0000-0000-000083050000}"/>
    <cellStyle name="20% - Accent3 12" xfId="2160" hidden="1" xr:uid="{00000000-0005-0000-0000-000084050000}"/>
    <cellStyle name="20% - Accent3 12" xfId="2238" hidden="1" xr:uid="{00000000-0005-0000-0000-000085050000}"/>
    <cellStyle name="20% - Accent3 12" xfId="2422" hidden="1" xr:uid="{00000000-0005-0000-0000-000086050000}"/>
    <cellStyle name="20% - Accent3 12" xfId="2497" hidden="1" xr:uid="{00000000-0005-0000-0000-000087050000}"/>
    <cellStyle name="20% - Accent3 12" xfId="2575" hidden="1" xr:uid="{00000000-0005-0000-0000-000088050000}"/>
    <cellStyle name="20% - Accent3 12" xfId="2759" hidden="1" xr:uid="{00000000-0005-0000-0000-000089050000}"/>
    <cellStyle name="20% - Accent3 12" xfId="2834" hidden="1" xr:uid="{00000000-0005-0000-0000-00008A050000}"/>
    <cellStyle name="20% - Accent3 12" xfId="2936" hidden="1" xr:uid="{00000000-0005-0000-0000-00008B050000}"/>
    <cellStyle name="20% - Accent3 12" xfId="3011" hidden="1" xr:uid="{00000000-0005-0000-0000-00008C050000}"/>
    <cellStyle name="20% - Accent3 12" xfId="3086" hidden="1" xr:uid="{00000000-0005-0000-0000-00008D050000}"/>
    <cellStyle name="20% - Accent3 12" xfId="3164" hidden="1" xr:uid="{00000000-0005-0000-0000-00008E050000}"/>
    <cellStyle name="20% - Accent3 12" xfId="3750" hidden="1" xr:uid="{00000000-0005-0000-0000-00008F050000}"/>
    <cellStyle name="20% - Accent3 12" xfId="3825" hidden="1" xr:uid="{00000000-0005-0000-0000-000090050000}"/>
    <cellStyle name="20% - Accent3 12" xfId="3904" hidden="1" xr:uid="{00000000-0005-0000-0000-000091050000}"/>
    <cellStyle name="20% - Accent3 12" xfId="3964" hidden="1" xr:uid="{00000000-0005-0000-0000-000092050000}"/>
    <cellStyle name="20% - Accent3 12" xfId="3652" hidden="1" xr:uid="{00000000-0005-0000-0000-000093050000}"/>
    <cellStyle name="20% - Accent3 12" xfId="3635" hidden="1" xr:uid="{00000000-0005-0000-0000-000094050000}"/>
    <cellStyle name="20% - Accent3 12" xfId="4345" hidden="1" xr:uid="{00000000-0005-0000-0000-000095050000}"/>
    <cellStyle name="20% - Accent3 12" xfId="4420" hidden="1" xr:uid="{00000000-0005-0000-0000-000096050000}"/>
    <cellStyle name="20% - Accent3 12" xfId="4498" hidden="1" xr:uid="{00000000-0005-0000-0000-000097050000}"/>
    <cellStyle name="20% - Accent3 12" xfId="4545" hidden="1" xr:uid="{00000000-0005-0000-0000-000098050000}"/>
    <cellStyle name="20% - Accent3 12" xfId="3537" hidden="1" xr:uid="{00000000-0005-0000-0000-000099050000}"/>
    <cellStyle name="20% - Accent3 12" xfId="3405" hidden="1" xr:uid="{00000000-0005-0000-0000-00009A050000}"/>
    <cellStyle name="20% - Accent3 12" xfId="4877" hidden="1" xr:uid="{00000000-0005-0000-0000-00009B050000}"/>
    <cellStyle name="20% - Accent3 12" xfId="4952" hidden="1" xr:uid="{00000000-0005-0000-0000-00009C050000}"/>
    <cellStyle name="20% - Accent3 12" xfId="5030" hidden="1" xr:uid="{00000000-0005-0000-0000-00009D050000}"/>
    <cellStyle name="20% - Accent3 12" xfId="5214" hidden="1" xr:uid="{00000000-0005-0000-0000-00009E050000}"/>
    <cellStyle name="20% - Accent3 12" xfId="5289" hidden="1" xr:uid="{00000000-0005-0000-0000-00009F050000}"/>
    <cellStyle name="20% - Accent3 12" xfId="5367" hidden="1" xr:uid="{00000000-0005-0000-0000-0000A0050000}"/>
    <cellStyle name="20% - Accent3 12" xfId="5551" hidden="1" xr:uid="{00000000-0005-0000-0000-0000A1050000}"/>
    <cellStyle name="20% - Accent3 12" xfId="5626" hidden="1" xr:uid="{00000000-0005-0000-0000-0000A2050000}"/>
    <cellStyle name="20% - Accent3 12" xfId="5728" hidden="1" xr:uid="{00000000-0005-0000-0000-0000A3050000}"/>
    <cellStyle name="20% - Accent3 12" xfId="5803" hidden="1" xr:uid="{00000000-0005-0000-0000-0000A4050000}"/>
    <cellStyle name="20% - Accent3 12" xfId="5878" hidden="1" xr:uid="{00000000-0005-0000-0000-0000A5050000}"/>
    <cellStyle name="20% - Accent3 12" xfId="5956" hidden="1" xr:uid="{00000000-0005-0000-0000-0000A6050000}"/>
    <cellStyle name="20% - Accent3 12" xfId="6542" hidden="1" xr:uid="{00000000-0005-0000-0000-0000A7050000}"/>
    <cellStyle name="20% - Accent3 12" xfId="6617" hidden="1" xr:uid="{00000000-0005-0000-0000-0000A8050000}"/>
    <cellStyle name="20% - Accent3 12" xfId="6696" hidden="1" xr:uid="{00000000-0005-0000-0000-0000A9050000}"/>
    <cellStyle name="20% - Accent3 12" xfId="6756" hidden="1" xr:uid="{00000000-0005-0000-0000-0000AA050000}"/>
    <cellStyle name="20% - Accent3 12" xfId="6444" hidden="1" xr:uid="{00000000-0005-0000-0000-0000AB050000}"/>
    <cellStyle name="20% - Accent3 12" xfId="6427" hidden="1" xr:uid="{00000000-0005-0000-0000-0000AC050000}"/>
    <cellStyle name="20% - Accent3 12" xfId="7137" hidden="1" xr:uid="{00000000-0005-0000-0000-0000AD050000}"/>
    <cellStyle name="20% - Accent3 12" xfId="7212" hidden="1" xr:uid="{00000000-0005-0000-0000-0000AE050000}"/>
    <cellStyle name="20% - Accent3 12" xfId="7290" hidden="1" xr:uid="{00000000-0005-0000-0000-0000AF050000}"/>
    <cellStyle name="20% - Accent3 12" xfId="7337" hidden="1" xr:uid="{00000000-0005-0000-0000-0000B0050000}"/>
    <cellStyle name="20% - Accent3 12" xfId="6329" hidden="1" xr:uid="{00000000-0005-0000-0000-0000B1050000}"/>
    <cellStyle name="20% - Accent3 12" xfId="6197" hidden="1" xr:uid="{00000000-0005-0000-0000-0000B2050000}"/>
    <cellStyle name="20% - Accent3 12" xfId="7669" hidden="1" xr:uid="{00000000-0005-0000-0000-0000B3050000}"/>
    <cellStyle name="20% - Accent3 12" xfId="7744" hidden="1" xr:uid="{00000000-0005-0000-0000-0000B4050000}"/>
    <cellStyle name="20% - Accent3 12" xfId="7822" hidden="1" xr:uid="{00000000-0005-0000-0000-0000B5050000}"/>
    <cellStyle name="20% - Accent3 12" xfId="8006" hidden="1" xr:uid="{00000000-0005-0000-0000-0000B6050000}"/>
    <cellStyle name="20% - Accent3 12" xfId="8081" hidden="1" xr:uid="{00000000-0005-0000-0000-0000B7050000}"/>
    <cellStyle name="20% - Accent3 12" xfId="8159" hidden="1" xr:uid="{00000000-0005-0000-0000-0000B8050000}"/>
    <cellStyle name="20% - Accent3 12" xfId="8343" hidden="1" xr:uid="{00000000-0005-0000-0000-0000B9050000}"/>
    <cellStyle name="20% - Accent3 12" xfId="8418" hidden="1" xr:uid="{00000000-0005-0000-0000-0000BA050000}"/>
    <cellStyle name="20% - Accent3 13" xfId="385" hidden="1" xr:uid="{00000000-0005-0000-0000-0000BB050000}"/>
    <cellStyle name="20% - Accent3 13" xfId="500" hidden="1" xr:uid="{00000000-0005-0000-0000-0000BC050000}"/>
    <cellStyle name="20% - Accent3 13" xfId="1223" hidden="1" xr:uid="{00000000-0005-0000-0000-0000BD050000}"/>
    <cellStyle name="20% - Accent3 13" xfId="1396" hidden="1" xr:uid="{00000000-0005-0000-0000-0000BE050000}"/>
    <cellStyle name="20% - Accent3 13" xfId="1789" hidden="1" xr:uid="{00000000-0005-0000-0000-0000BF050000}"/>
    <cellStyle name="20% - Accent3 13" xfId="1937" hidden="1" xr:uid="{00000000-0005-0000-0000-0000C0050000}"/>
    <cellStyle name="20% - Accent3 13" xfId="2275" hidden="1" xr:uid="{00000000-0005-0000-0000-0000C1050000}"/>
    <cellStyle name="20% - Accent3 13" xfId="2612" hidden="1" xr:uid="{00000000-0005-0000-0000-0000C2050000}"/>
    <cellStyle name="20% - Accent3 13" xfId="3177" hidden="1" xr:uid="{00000000-0005-0000-0000-0000C3050000}"/>
    <cellStyle name="20% - Accent3 13" xfId="3292" hidden="1" xr:uid="{00000000-0005-0000-0000-0000C4050000}"/>
    <cellStyle name="20% - Accent3 13" xfId="4015" hidden="1" xr:uid="{00000000-0005-0000-0000-0000C5050000}"/>
    <cellStyle name="20% - Accent3 13" xfId="4188" hidden="1" xr:uid="{00000000-0005-0000-0000-0000C6050000}"/>
    <cellStyle name="20% - Accent3 13" xfId="4581" hidden="1" xr:uid="{00000000-0005-0000-0000-0000C7050000}"/>
    <cellStyle name="20% - Accent3 13" xfId="4729" hidden="1" xr:uid="{00000000-0005-0000-0000-0000C8050000}"/>
    <cellStyle name="20% - Accent3 13" xfId="5067" hidden="1" xr:uid="{00000000-0005-0000-0000-0000C9050000}"/>
    <cellStyle name="20% - Accent3 13" xfId="5404" hidden="1" xr:uid="{00000000-0005-0000-0000-0000CA050000}"/>
    <cellStyle name="20% - Accent3 13" xfId="5969" hidden="1" xr:uid="{00000000-0005-0000-0000-0000CB050000}"/>
    <cellStyle name="20% - Accent3 13" xfId="6084" hidden="1" xr:uid="{00000000-0005-0000-0000-0000CC050000}"/>
    <cellStyle name="20% - Accent3 13" xfId="6807" hidden="1" xr:uid="{00000000-0005-0000-0000-0000CD050000}"/>
    <cellStyle name="20% - Accent3 13" xfId="6980" hidden="1" xr:uid="{00000000-0005-0000-0000-0000CE050000}"/>
    <cellStyle name="20% - Accent3 13" xfId="7373" hidden="1" xr:uid="{00000000-0005-0000-0000-0000CF050000}"/>
    <cellStyle name="20% - Accent3 13" xfId="7521" hidden="1" xr:uid="{00000000-0005-0000-0000-0000D0050000}"/>
    <cellStyle name="20% - Accent3 13" xfId="7859" hidden="1" xr:uid="{00000000-0005-0000-0000-0000D1050000}"/>
    <cellStyle name="20% - Accent3 13" xfId="8196" hidden="1" xr:uid="{00000000-0005-0000-0000-0000D2050000}"/>
    <cellStyle name="20% - Accent3 3 2 3 2" xfId="461" hidden="1" xr:uid="{00000000-0005-0000-0000-0000D3050000}"/>
    <cellStyle name="20% - Accent3 3 2 3 2" xfId="576" hidden="1" xr:uid="{00000000-0005-0000-0000-0000D4050000}"/>
    <cellStyle name="20% - Accent3 3 2 3 2" xfId="1299" hidden="1" xr:uid="{00000000-0005-0000-0000-0000D5050000}"/>
    <cellStyle name="20% - Accent3 3 2 3 2" xfId="1472" hidden="1" xr:uid="{00000000-0005-0000-0000-0000D6050000}"/>
    <cellStyle name="20% - Accent3 3 2 3 2" xfId="1865" hidden="1" xr:uid="{00000000-0005-0000-0000-0000D7050000}"/>
    <cellStyle name="20% - Accent3 3 2 3 2" xfId="2013" hidden="1" xr:uid="{00000000-0005-0000-0000-0000D8050000}"/>
    <cellStyle name="20% - Accent3 3 2 3 2" xfId="2351" hidden="1" xr:uid="{00000000-0005-0000-0000-0000D9050000}"/>
    <cellStyle name="20% - Accent3 3 2 3 2" xfId="2688" hidden="1" xr:uid="{00000000-0005-0000-0000-0000DA050000}"/>
    <cellStyle name="20% - Accent3 3 2 3 2" xfId="3253" hidden="1" xr:uid="{00000000-0005-0000-0000-0000DB050000}"/>
    <cellStyle name="20% - Accent3 3 2 3 2" xfId="3368" hidden="1" xr:uid="{00000000-0005-0000-0000-0000DC050000}"/>
    <cellStyle name="20% - Accent3 3 2 3 2" xfId="4091" hidden="1" xr:uid="{00000000-0005-0000-0000-0000DD050000}"/>
    <cellStyle name="20% - Accent3 3 2 3 2" xfId="4264" hidden="1" xr:uid="{00000000-0005-0000-0000-0000DE050000}"/>
    <cellStyle name="20% - Accent3 3 2 3 2" xfId="4657" hidden="1" xr:uid="{00000000-0005-0000-0000-0000DF050000}"/>
    <cellStyle name="20% - Accent3 3 2 3 2" xfId="4805" hidden="1" xr:uid="{00000000-0005-0000-0000-0000E0050000}"/>
    <cellStyle name="20% - Accent3 3 2 3 2" xfId="5143" hidden="1" xr:uid="{00000000-0005-0000-0000-0000E1050000}"/>
    <cellStyle name="20% - Accent3 3 2 3 2" xfId="5480" hidden="1" xr:uid="{00000000-0005-0000-0000-0000E2050000}"/>
    <cellStyle name="20% - Accent3 3 2 3 2" xfId="6045" hidden="1" xr:uid="{00000000-0005-0000-0000-0000E3050000}"/>
    <cellStyle name="20% - Accent3 3 2 3 2" xfId="6160" hidden="1" xr:uid="{00000000-0005-0000-0000-0000E4050000}"/>
    <cellStyle name="20% - Accent3 3 2 3 2" xfId="6883" hidden="1" xr:uid="{00000000-0005-0000-0000-0000E5050000}"/>
    <cellStyle name="20% - Accent3 3 2 3 2" xfId="7056" hidden="1" xr:uid="{00000000-0005-0000-0000-0000E6050000}"/>
    <cellStyle name="20% - Accent3 3 2 3 2" xfId="7449" hidden="1" xr:uid="{00000000-0005-0000-0000-0000E7050000}"/>
    <cellStyle name="20% - Accent3 3 2 3 2" xfId="7597" hidden="1" xr:uid="{00000000-0005-0000-0000-0000E8050000}"/>
    <cellStyle name="20% - Accent3 3 2 3 2" xfId="7935" hidden="1" xr:uid="{00000000-0005-0000-0000-0000E9050000}"/>
    <cellStyle name="20% - Accent3 3 2 3 2" xfId="8272" hidden="1" xr:uid="{00000000-0005-0000-0000-0000EA050000}"/>
    <cellStyle name="20% - Accent3 3 2 4 2" xfId="416" hidden="1" xr:uid="{00000000-0005-0000-0000-0000EB050000}"/>
    <cellStyle name="20% - Accent3 3 2 4 2" xfId="531" hidden="1" xr:uid="{00000000-0005-0000-0000-0000EC050000}"/>
    <cellStyle name="20% - Accent3 3 2 4 2" xfId="1254" hidden="1" xr:uid="{00000000-0005-0000-0000-0000ED050000}"/>
    <cellStyle name="20% - Accent3 3 2 4 2" xfId="1427" hidden="1" xr:uid="{00000000-0005-0000-0000-0000EE050000}"/>
    <cellStyle name="20% - Accent3 3 2 4 2" xfId="1820" hidden="1" xr:uid="{00000000-0005-0000-0000-0000EF050000}"/>
    <cellStyle name="20% - Accent3 3 2 4 2" xfId="1968" hidden="1" xr:uid="{00000000-0005-0000-0000-0000F0050000}"/>
    <cellStyle name="20% - Accent3 3 2 4 2" xfId="2306" hidden="1" xr:uid="{00000000-0005-0000-0000-0000F1050000}"/>
    <cellStyle name="20% - Accent3 3 2 4 2" xfId="2643" hidden="1" xr:uid="{00000000-0005-0000-0000-0000F2050000}"/>
    <cellStyle name="20% - Accent3 3 2 4 2" xfId="3208" hidden="1" xr:uid="{00000000-0005-0000-0000-0000F3050000}"/>
    <cellStyle name="20% - Accent3 3 2 4 2" xfId="3323" hidden="1" xr:uid="{00000000-0005-0000-0000-0000F4050000}"/>
    <cellStyle name="20% - Accent3 3 2 4 2" xfId="4046" hidden="1" xr:uid="{00000000-0005-0000-0000-0000F5050000}"/>
    <cellStyle name="20% - Accent3 3 2 4 2" xfId="4219" hidden="1" xr:uid="{00000000-0005-0000-0000-0000F6050000}"/>
    <cellStyle name="20% - Accent3 3 2 4 2" xfId="4612" hidden="1" xr:uid="{00000000-0005-0000-0000-0000F7050000}"/>
    <cellStyle name="20% - Accent3 3 2 4 2" xfId="4760" hidden="1" xr:uid="{00000000-0005-0000-0000-0000F8050000}"/>
    <cellStyle name="20% - Accent3 3 2 4 2" xfId="5098" hidden="1" xr:uid="{00000000-0005-0000-0000-0000F9050000}"/>
    <cellStyle name="20% - Accent3 3 2 4 2" xfId="5435" hidden="1" xr:uid="{00000000-0005-0000-0000-0000FA050000}"/>
    <cellStyle name="20% - Accent3 3 2 4 2" xfId="6000" hidden="1" xr:uid="{00000000-0005-0000-0000-0000FB050000}"/>
    <cellStyle name="20% - Accent3 3 2 4 2" xfId="6115" hidden="1" xr:uid="{00000000-0005-0000-0000-0000FC050000}"/>
    <cellStyle name="20% - Accent3 3 2 4 2" xfId="6838" hidden="1" xr:uid="{00000000-0005-0000-0000-0000FD050000}"/>
    <cellStyle name="20% - Accent3 3 2 4 2" xfId="7011" hidden="1" xr:uid="{00000000-0005-0000-0000-0000FE050000}"/>
    <cellStyle name="20% - Accent3 3 2 4 2" xfId="7404" hidden="1" xr:uid="{00000000-0005-0000-0000-0000FF050000}"/>
    <cellStyle name="20% - Accent3 3 2 4 2" xfId="7552" hidden="1" xr:uid="{00000000-0005-0000-0000-000000060000}"/>
    <cellStyle name="20% - Accent3 3 2 4 2" xfId="7890" hidden="1" xr:uid="{00000000-0005-0000-0000-000001060000}"/>
    <cellStyle name="20% - Accent3 3 2 4 2" xfId="8227" hidden="1" xr:uid="{00000000-0005-0000-0000-000002060000}"/>
    <cellStyle name="20% - Accent3 3 3 3 2" xfId="415" hidden="1" xr:uid="{00000000-0005-0000-0000-000003060000}"/>
    <cellStyle name="20% - Accent3 3 3 3 2" xfId="530" hidden="1" xr:uid="{00000000-0005-0000-0000-000004060000}"/>
    <cellStyle name="20% - Accent3 3 3 3 2" xfId="1253" hidden="1" xr:uid="{00000000-0005-0000-0000-000005060000}"/>
    <cellStyle name="20% - Accent3 3 3 3 2" xfId="1426" hidden="1" xr:uid="{00000000-0005-0000-0000-000006060000}"/>
    <cellStyle name="20% - Accent3 3 3 3 2" xfId="1819" hidden="1" xr:uid="{00000000-0005-0000-0000-000007060000}"/>
    <cellStyle name="20% - Accent3 3 3 3 2" xfId="1967" hidden="1" xr:uid="{00000000-0005-0000-0000-000008060000}"/>
    <cellStyle name="20% - Accent3 3 3 3 2" xfId="2305" hidden="1" xr:uid="{00000000-0005-0000-0000-000009060000}"/>
    <cellStyle name="20% - Accent3 3 3 3 2" xfId="2642" hidden="1" xr:uid="{00000000-0005-0000-0000-00000A060000}"/>
    <cellStyle name="20% - Accent3 3 3 3 2" xfId="3207" hidden="1" xr:uid="{00000000-0005-0000-0000-00000B060000}"/>
    <cellStyle name="20% - Accent3 3 3 3 2" xfId="3322" hidden="1" xr:uid="{00000000-0005-0000-0000-00000C060000}"/>
    <cellStyle name="20% - Accent3 3 3 3 2" xfId="4045" hidden="1" xr:uid="{00000000-0005-0000-0000-00000D060000}"/>
    <cellStyle name="20% - Accent3 3 3 3 2" xfId="4218" hidden="1" xr:uid="{00000000-0005-0000-0000-00000E060000}"/>
    <cellStyle name="20% - Accent3 3 3 3 2" xfId="4611" hidden="1" xr:uid="{00000000-0005-0000-0000-00000F060000}"/>
    <cellStyle name="20% - Accent3 3 3 3 2" xfId="4759" hidden="1" xr:uid="{00000000-0005-0000-0000-000010060000}"/>
    <cellStyle name="20% - Accent3 3 3 3 2" xfId="5097" hidden="1" xr:uid="{00000000-0005-0000-0000-000011060000}"/>
    <cellStyle name="20% - Accent3 3 3 3 2" xfId="5434" hidden="1" xr:uid="{00000000-0005-0000-0000-000012060000}"/>
    <cellStyle name="20% - Accent3 3 3 3 2" xfId="5999" hidden="1" xr:uid="{00000000-0005-0000-0000-000013060000}"/>
    <cellStyle name="20% - Accent3 3 3 3 2" xfId="6114" hidden="1" xr:uid="{00000000-0005-0000-0000-000014060000}"/>
    <cellStyle name="20% - Accent3 3 3 3 2" xfId="6837" hidden="1" xr:uid="{00000000-0005-0000-0000-000015060000}"/>
    <cellStyle name="20% - Accent3 3 3 3 2" xfId="7010" hidden="1" xr:uid="{00000000-0005-0000-0000-000016060000}"/>
    <cellStyle name="20% - Accent3 3 3 3 2" xfId="7403" hidden="1" xr:uid="{00000000-0005-0000-0000-000017060000}"/>
    <cellStyle name="20% - Accent3 3 3 3 2" xfId="7551" hidden="1" xr:uid="{00000000-0005-0000-0000-000018060000}"/>
    <cellStyle name="20% - Accent3 3 3 3 2" xfId="7889" hidden="1" xr:uid="{00000000-0005-0000-0000-000019060000}"/>
    <cellStyle name="20% - Accent3 3 3 3 2" xfId="8226" hidden="1" xr:uid="{00000000-0005-0000-0000-00001A060000}"/>
    <cellStyle name="20% - Accent3 4 2 3 2" xfId="462" hidden="1" xr:uid="{00000000-0005-0000-0000-00001B060000}"/>
    <cellStyle name="20% - Accent3 4 2 3 2" xfId="577" hidden="1" xr:uid="{00000000-0005-0000-0000-00001C060000}"/>
    <cellStyle name="20% - Accent3 4 2 3 2" xfId="1300" hidden="1" xr:uid="{00000000-0005-0000-0000-00001D060000}"/>
    <cellStyle name="20% - Accent3 4 2 3 2" xfId="1473" hidden="1" xr:uid="{00000000-0005-0000-0000-00001E060000}"/>
    <cellStyle name="20% - Accent3 4 2 3 2" xfId="1866" hidden="1" xr:uid="{00000000-0005-0000-0000-00001F060000}"/>
    <cellStyle name="20% - Accent3 4 2 3 2" xfId="2014" hidden="1" xr:uid="{00000000-0005-0000-0000-000020060000}"/>
    <cellStyle name="20% - Accent3 4 2 3 2" xfId="2352" hidden="1" xr:uid="{00000000-0005-0000-0000-000021060000}"/>
    <cellStyle name="20% - Accent3 4 2 3 2" xfId="2689" hidden="1" xr:uid="{00000000-0005-0000-0000-000022060000}"/>
    <cellStyle name="20% - Accent3 4 2 3 2" xfId="3254" hidden="1" xr:uid="{00000000-0005-0000-0000-000023060000}"/>
    <cellStyle name="20% - Accent3 4 2 3 2" xfId="3369" hidden="1" xr:uid="{00000000-0005-0000-0000-000024060000}"/>
    <cellStyle name="20% - Accent3 4 2 3 2" xfId="4092" hidden="1" xr:uid="{00000000-0005-0000-0000-000025060000}"/>
    <cellStyle name="20% - Accent3 4 2 3 2" xfId="4265" hidden="1" xr:uid="{00000000-0005-0000-0000-000026060000}"/>
    <cellStyle name="20% - Accent3 4 2 3 2" xfId="4658" hidden="1" xr:uid="{00000000-0005-0000-0000-000027060000}"/>
    <cellStyle name="20% - Accent3 4 2 3 2" xfId="4806" hidden="1" xr:uid="{00000000-0005-0000-0000-000028060000}"/>
    <cellStyle name="20% - Accent3 4 2 3 2" xfId="5144" hidden="1" xr:uid="{00000000-0005-0000-0000-000029060000}"/>
    <cellStyle name="20% - Accent3 4 2 3 2" xfId="5481" hidden="1" xr:uid="{00000000-0005-0000-0000-00002A060000}"/>
    <cellStyle name="20% - Accent3 4 2 3 2" xfId="6046" hidden="1" xr:uid="{00000000-0005-0000-0000-00002B060000}"/>
    <cellStyle name="20% - Accent3 4 2 3 2" xfId="6161" hidden="1" xr:uid="{00000000-0005-0000-0000-00002C060000}"/>
    <cellStyle name="20% - Accent3 4 2 3 2" xfId="6884" hidden="1" xr:uid="{00000000-0005-0000-0000-00002D060000}"/>
    <cellStyle name="20% - Accent3 4 2 3 2" xfId="7057" hidden="1" xr:uid="{00000000-0005-0000-0000-00002E060000}"/>
    <cellStyle name="20% - Accent3 4 2 3 2" xfId="7450" hidden="1" xr:uid="{00000000-0005-0000-0000-00002F060000}"/>
    <cellStyle name="20% - Accent3 4 2 3 2" xfId="7598" hidden="1" xr:uid="{00000000-0005-0000-0000-000030060000}"/>
    <cellStyle name="20% - Accent3 4 2 3 2" xfId="7936" hidden="1" xr:uid="{00000000-0005-0000-0000-000031060000}"/>
    <cellStyle name="20% - Accent3 4 2 3 2" xfId="8273" hidden="1" xr:uid="{00000000-0005-0000-0000-000032060000}"/>
    <cellStyle name="20% - Accent3 4 2 4 2" xfId="418" hidden="1" xr:uid="{00000000-0005-0000-0000-000033060000}"/>
    <cellStyle name="20% - Accent3 4 2 4 2" xfId="533" hidden="1" xr:uid="{00000000-0005-0000-0000-000034060000}"/>
    <cellStyle name="20% - Accent3 4 2 4 2" xfId="1256" hidden="1" xr:uid="{00000000-0005-0000-0000-000035060000}"/>
    <cellStyle name="20% - Accent3 4 2 4 2" xfId="1429" hidden="1" xr:uid="{00000000-0005-0000-0000-000036060000}"/>
    <cellStyle name="20% - Accent3 4 2 4 2" xfId="1822" hidden="1" xr:uid="{00000000-0005-0000-0000-000037060000}"/>
    <cellStyle name="20% - Accent3 4 2 4 2" xfId="1970" hidden="1" xr:uid="{00000000-0005-0000-0000-000038060000}"/>
    <cellStyle name="20% - Accent3 4 2 4 2" xfId="2308" hidden="1" xr:uid="{00000000-0005-0000-0000-000039060000}"/>
    <cellStyle name="20% - Accent3 4 2 4 2" xfId="2645" hidden="1" xr:uid="{00000000-0005-0000-0000-00003A060000}"/>
    <cellStyle name="20% - Accent3 4 2 4 2" xfId="3210" hidden="1" xr:uid="{00000000-0005-0000-0000-00003B060000}"/>
    <cellStyle name="20% - Accent3 4 2 4 2" xfId="3325" hidden="1" xr:uid="{00000000-0005-0000-0000-00003C060000}"/>
    <cellStyle name="20% - Accent3 4 2 4 2" xfId="4048" hidden="1" xr:uid="{00000000-0005-0000-0000-00003D060000}"/>
    <cellStyle name="20% - Accent3 4 2 4 2" xfId="4221" hidden="1" xr:uid="{00000000-0005-0000-0000-00003E060000}"/>
    <cellStyle name="20% - Accent3 4 2 4 2" xfId="4614" hidden="1" xr:uid="{00000000-0005-0000-0000-00003F060000}"/>
    <cellStyle name="20% - Accent3 4 2 4 2" xfId="4762" hidden="1" xr:uid="{00000000-0005-0000-0000-000040060000}"/>
    <cellStyle name="20% - Accent3 4 2 4 2" xfId="5100" hidden="1" xr:uid="{00000000-0005-0000-0000-000041060000}"/>
    <cellStyle name="20% - Accent3 4 2 4 2" xfId="5437" hidden="1" xr:uid="{00000000-0005-0000-0000-000042060000}"/>
    <cellStyle name="20% - Accent3 4 2 4 2" xfId="6002" hidden="1" xr:uid="{00000000-0005-0000-0000-000043060000}"/>
    <cellStyle name="20% - Accent3 4 2 4 2" xfId="6117" hidden="1" xr:uid="{00000000-0005-0000-0000-000044060000}"/>
    <cellStyle name="20% - Accent3 4 2 4 2" xfId="6840" hidden="1" xr:uid="{00000000-0005-0000-0000-000045060000}"/>
    <cellStyle name="20% - Accent3 4 2 4 2" xfId="7013" hidden="1" xr:uid="{00000000-0005-0000-0000-000046060000}"/>
    <cellStyle name="20% - Accent3 4 2 4 2" xfId="7406" hidden="1" xr:uid="{00000000-0005-0000-0000-000047060000}"/>
    <cellStyle name="20% - Accent3 4 2 4 2" xfId="7554" hidden="1" xr:uid="{00000000-0005-0000-0000-000048060000}"/>
    <cellStyle name="20% - Accent3 4 2 4 2" xfId="7892" hidden="1" xr:uid="{00000000-0005-0000-0000-000049060000}"/>
    <cellStyle name="20% - Accent3 4 2 4 2" xfId="8229" hidden="1" xr:uid="{00000000-0005-0000-0000-00004A060000}"/>
    <cellStyle name="20% - Accent3 4 3 3 2" xfId="417" hidden="1" xr:uid="{00000000-0005-0000-0000-00004B060000}"/>
    <cellStyle name="20% - Accent3 4 3 3 2" xfId="532" hidden="1" xr:uid="{00000000-0005-0000-0000-00004C060000}"/>
    <cellStyle name="20% - Accent3 4 3 3 2" xfId="1255" hidden="1" xr:uid="{00000000-0005-0000-0000-00004D060000}"/>
    <cellStyle name="20% - Accent3 4 3 3 2" xfId="1428" hidden="1" xr:uid="{00000000-0005-0000-0000-00004E060000}"/>
    <cellStyle name="20% - Accent3 4 3 3 2" xfId="1821" hidden="1" xr:uid="{00000000-0005-0000-0000-00004F060000}"/>
    <cellStyle name="20% - Accent3 4 3 3 2" xfId="1969" hidden="1" xr:uid="{00000000-0005-0000-0000-000050060000}"/>
    <cellStyle name="20% - Accent3 4 3 3 2" xfId="2307" hidden="1" xr:uid="{00000000-0005-0000-0000-000051060000}"/>
    <cellStyle name="20% - Accent3 4 3 3 2" xfId="2644" hidden="1" xr:uid="{00000000-0005-0000-0000-000052060000}"/>
    <cellStyle name="20% - Accent3 4 3 3 2" xfId="3209" hidden="1" xr:uid="{00000000-0005-0000-0000-000053060000}"/>
    <cellStyle name="20% - Accent3 4 3 3 2" xfId="3324" hidden="1" xr:uid="{00000000-0005-0000-0000-000054060000}"/>
    <cellStyle name="20% - Accent3 4 3 3 2" xfId="4047" hidden="1" xr:uid="{00000000-0005-0000-0000-000055060000}"/>
    <cellStyle name="20% - Accent3 4 3 3 2" xfId="4220" hidden="1" xr:uid="{00000000-0005-0000-0000-000056060000}"/>
    <cellStyle name="20% - Accent3 4 3 3 2" xfId="4613" hidden="1" xr:uid="{00000000-0005-0000-0000-000057060000}"/>
    <cellStyle name="20% - Accent3 4 3 3 2" xfId="4761" hidden="1" xr:uid="{00000000-0005-0000-0000-000058060000}"/>
    <cellStyle name="20% - Accent3 4 3 3 2" xfId="5099" hidden="1" xr:uid="{00000000-0005-0000-0000-000059060000}"/>
    <cellStyle name="20% - Accent3 4 3 3 2" xfId="5436" hidden="1" xr:uid="{00000000-0005-0000-0000-00005A060000}"/>
    <cellStyle name="20% - Accent3 4 3 3 2" xfId="6001" hidden="1" xr:uid="{00000000-0005-0000-0000-00005B060000}"/>
    <cellStyle name="20% - Accent3 4 3 3 2" xfId="6116" hidden="1" xr:uid="{00000000-0005-0000-0000-00005C060000}"/>
    <cellStyle name="20% - Accent3 4 3 3 2" xfId="6839" hidden="1" xr:uid="{00000000-0005-0000-0000-00005D060000}"/>
    <cellStyle name="20% - Accent3 4 3 3 2" xfId="7012" hidden="1" xr:uid="{00000000-0005-0000-0000-00005E060000}"/>
    <cellStyle name="20% - Accent3 4 3 3 2" xfId="7405" hidden="1" xr:uid="{00000000-0005-0000-0000-00005F060000}"/>
    <cellStyle name="20% - Accent3 4 3 3 2" xfId="7553" hidden="1" xr:uid="{00000000-0005-0000-0000-000060060000}"/>
    <cellStyle name="20% - Accent3 4 3 3 2" xfId="7891" hidden="1" xr:uid="{00000000-0005-0000-0000-000061060000}"/>
    <cellStyle name="20% - Accent3 4 3 3 2" xfId="8228" hidden="1" xr:uid="{00000000-0005-0000-0000-000062060000}"/>
    <cellStyle name="20% - Accent3 5 2" xfId="399" hidden="1" xr:uid="{00000000-0005-0000-0000-000063060000}"/>
    <cellStyle name="20% - Accent3 5 2" xfId="514" hidden="1" xr:uid="{00000000-0005-0000-0000-000064060000}"/>
    <cellStyle name="20% - Accent3 5 2" xfId="1237" hidden="1" xr:uid="{00000000-0005-0000-0000-000065060000}"/>
    <cellStyle name="20% - Accent3 5 2" xfId="1410" hidden="1" xr:uid="{00000000-0005-0000-0000-000066060000}"/>
    <cellStyle name="20% - Accent3 5 2" xfId="1803" hidden="1" xr:uid="{00000000-0005-0000-0000-000067060000}"/>
    <cellStyle name="20% - Accent3 5 2" xfId="1951" hidden="1" xr:uid="{00000000-0005-0000-0000-000068060000}"/>
    <cellStyle name="20% - Accent3 5 2" xfId="2289" hidden="1" xr:uid="{00000000-0005-0000-0000-000069060000}"/>
    <cellStyle name="20% - Accent3 5 2" xfId="2626" hidden="1" xr:uid="{00000000-0005-0000-0000-00006A060000}"/>
    <cellStyle name="20% - Accent3 5 2" xfId="3191" hidden="1" xr:uid="{00000000-0005-0000-0000-00006B060000}"/>
    <cellStyle name="20% - Accent3 5 2" xfId="3306" hidden="1" xr:uid="{00000000-0005-0000-0000-00006C060000}"/>
    <cellStyle name="20% - Accent3 5 2" xfId="4029" hidden="1" xr:uid="{00000000-0005-0000-0000-00006D060000}"/>
    <cellStyle name="20% - Accent3 5 2" xfId="4202" hidden="1" xr:uid="{00000000-0005-0000-0000-00006E060000}"/>
    <cellStyle name="20% - Accent3 5 2" xfId="4595" hidden="1" xr:uid="{00000000-0005-0000-0000-00006F060000}"/>
    <cellStyle name="20% - Accent3 5 2" xfId="4743" hidden="1" xr:uid="{00000000-0005-0000-0000-000070060000}"/>
    <cellStyle name="20% - Accent3 5 2" xfId="5081" hidden="1" xr:uid="{00000000-0005-0000-0000-000071060000}"/>
    <cellStyle name="20% - Accent3 5 2" xfId="5418" hidden="1" xr:uid="{00000000-0005-0000-0000-000072060000}"/>
    <cellStyle name="20% - Accent3 5 2" xfId="5983" hidden="1" xr:uid="{00000000-0005-0000-0000-000073060000}"/>
    <cellStyle name="20% - Accent3 5 2" xfId="6098" hidden="1" xr:uid="{00000000-0005-0000-0000-000074060000}"/>
    <cellStyle name="20% - Accent3 5 2" xfId="6821" hidden="1" xr:uid="{00000000-0005-0000-0000-000075060000}"/>
    <cellStyle name="20% - Accent3 5 2" xfId="6994" hidden="1" xr:uid="{00000000-0005-0000-0000-000076060000}"/>
    <cellStyle name="20% - Accent3 5 2" xfId="7387" hidden="1" xr:uid="{00000000-0005-0000-0000-000077060000}"/>
    <cellStyle name="20% - Accent3 5 2" xfId="7535" hidden="1" xr:uid="{00000000-0005-0000-0000-000078060000}"/>
    <cellStyle name="20% - Accent3 5 2" xfId="7873" hidden="1" xr:uid="{00000000-0005-0000-0000-000079060000}"/>
    <cellStyle name="20% - Accent3 5 2" xfId="8210" hidden="1" xr:uid="{00000000-0005-0000-0000-00007A060000}"/>
    <cellStyle name="20% - Accent3 7" xfId="76" hidden="1" xr:uid="{00000000-0005-0000-0000-00007B060000}"/>
    <cellStyle name="20% - Accent3 7" xfId="153" hidden="1" xr:uid="{00000000-0005-0000-0000-00007C060000}"/>
    <cellStyle name="20% - Accent3 7" xfId="231" hidden="1" xr:uid="{00000000-0005-0000-0000-00007D060000}"/>
    <cellStyle name="20% - Accent3 7" xfId="309" hidden="1" xr:uid="{00000000-0005-0000-0000-00007E060000}"/>
    <cellStyle name="20% - Accent3 7" xfId="891" hidden="1" xr:uid="{00000000-0005-0000-0000-00007F060000}"/>
    <cellStyle name="20% - Accent3 7" xfId="970" hidden="1" xr:uid="{00000000-0005-0000-0000-000080060000}"/>
    <cellStyle name="20% - Accent3 7" xfId="1048" hidden="1" xr:uid="{00000000-0005-0000-0000-000081060000}"/>
    <cellStyle name="20% - Accent3 7" xfId="881" hidden="1" xr:uid="{00000000-0005-0000-0000-000082060000}"/>
    <cellStyle name="20% - Accent3 7" xfId="1135" hidden="1" xr:uid="{00000000-0005-0000-0000-000083060000}"/>
    <cellStyle name="20% - Accent3 7" xfId="743" hidden="1" xr:uid="{00000000-0005-0000-0000-000084060000}"/>
    <cellStyle name="20% - Accent3 7" xfId="1141" hidden="1" xr:uid="{00000000-0005-0000-0000-000085060000}"/>
    <cellStyle name="20% - Accent3 7" xfId="1565" hidden="1" xr:uid="{00000000-0005-0000-0000-000086060000}"/>
    <cellStyle name="20% - Accent3 7" xfId="1643" hidden="1" xr:uid="{00000000-0005-0000-0000-000087060000}"/>
    <cellStyle name="20% - Accent3 7" xfId="1365" hidden="1" xr:uid="{00000000-0005-0000-0000-000088060000}"/>
    <cellStyle name="20% - Accent3 7" xfId="1724" hidden="1" xr:uid="{00000000-0005-0000-0000-000089060000}"/>
    <cellStyle name="20% - Accent3 7" xfId="679" hidden="1" xr:uid="{00000000-0005-0000-0000-00008A060000}"/>
    <cellStyle name="20% - Accent3 7" xfId="1729" hidden="1" xr:uid="{00000000-0005-0000-0000-00008B060000}"/>
    <cellStyle name="20% - Accent3 7" xfId="2097" hidden="1" xr:uid="{00000000-0005-0000-0000-00008C060000}"/>
    <cellStyle name="20% - Accent3 7" xfId="2175" hidden="1" xr:uid="{00000000-0005-0000-0000-00008D060000}"/>
    <cellStyle name="20% - Accent3 7" xfId="740" hidden="1" xr:uid="{00000000-0005-0000-0000-00008E060000}"/>
    <cellStyle name="20% - Accent3 7" xfId="2434" hidden="1" xr:uid="{00000000-0005-0000-0000-00008F060000}"/>
    <cellStyle name="20% - Accent3 7" xfId="2512" hidden="1" xr:uid="{00000000-0005-0000-0000-000090060000}"/>
    <cellStyle name="20% - Accent3 7" xfId="1926" hidden="1" xr:uid="{00000000-0005-0000-0000-000091060000}"/>
    <cellStyle name="20% - Accent3 7" xfId="2771" hidden="1" xr:uid="{00000000-0005-0000-0000-000092060000}"/>
    <cellStyle name="20% - Accent3 7" xfId="2868" hidden="1" xr:uid="{00000000-0005-0000-0000-000093060000}"/>
    <cellStyle name="20% - Accent3 7" xfId="2945" hidden="1" xr:uid="{00000000-0005-0000-0000-000094060000}"/>
    <cellStyle name="20% - Accent3 7" xfId="3023" hidden="1" xr:uid="{00000000-0005-0000-0000-000095060000}"/>
    <cellStyle name="20% - Accent3 7" xfId="3101" hidden="1" xr:uid="{00000000-0005-0000-0000-000096060000}"/>
    <cellStyle name="20% - Accent3 7" xfId="3683" hidden="1" xr:uid="{00000000-0005-0000-0000-000097060000}"/>
    <cellStyle name="20% - Accent3 7" xfId="3762" hidden="1" xr:uid="{00000000-0005-0000-0000-000098060000}"/>
    <cellStyle name="20% - Accent3 7" xfId="3840" hidden="1" xr:uid="{00000000-0005-0000-0000-000099060000}"/>
    <cellStyle name="20% - Accent3 7" xfId="3673" hidden="1" xr:uid="{00000000-0005-0000-0000-00009A060000}"/>
    <cellStyle name="20% - Accent3 7" xfId="3927" hidden="1" xr:uid="{00000000-0005-0000-0000-00009B060000}"/>
    <cellStyle name="20% - Accent3 7" xfId="3535" hidden="1" xr:uid="{00000000-0005-0000-0000-00009C060000}"/>
    <cellStyle name="20% - Accent3 7" xfId="3933" hidden="1" xr:uid="{00000000-0005-0000-0000-00009D060000}"/>
    <cellStyle name="20% - Accent3 7" xfId="4357" hidden="1" xr:uid="{00000000-0005-0000-0000-00009E060000}"/>
    <cellStyle name="20% - Accent3 7" xfId="4435" hidden="1" xr:uid="{00000000-0005-0000-0000-00009F060000}"/>
    <cellStyle name="20% - Accent3 7" xfId="4157" hidden="1" xr:uid="{00000000-0005-0000-0000-0000A0060000}"/>
    <cellStyle name="20% - Accent3 7" xfId="4516" hidden="1" xr:uid="{00000000-0005-0000-0000-0000A1060000}"/>
    <cellStyle name="20% - Accent3 7" xfId="3471" hidden="1" xr:uid="{00000000-0005-0000-0000-0000A2060000}"/>
    <cellStyle name="20% - Accent3 7" xfId="4521" hidden="1" xr:uid="{00000000-0005-0000-0000-0000A3060000}"/>
    <cellStyle name="20% - Accent3 7" xfId="4889" hidden="1" xr:uid="{00000000-0005-0000-0000-0000A4060000}"/>
    <cellStyle name="20% - Accent3 7" xfId="4967" hidden="1" xr:uid="{00000000-0005-0000-0000-0000A5060000}"/>
    <cellStyle name="20% - Accent3 7" xfId="3532" hidden="1" xr:uid="{00000000-0005-0000-0000-0000A6060000}"/>
    <cellStyle name="20% - Accent3 7" xfId="5226" hidden="1" xr:uid="{00000000-0005-0000-0000-0000A7060000}"/>
    <cellStyle name="20% - Accent3 7" xfId="5304" hidden="1" xr:uid="{00000000-0005-0000-0000-0000A8060000}"/>
    <cellStyle name="20% - Accent3 7" xfId="4718" hidden="1" xr:uid="{00000000-0005-0000-0000-0000A9060000}"/>
    <cellStyle name="20% - Accent3 7" xfId="5563" hidden="1" xr:uid="{00000000-0005-0000-0000-0000AA060000}"/>
    <cellStyle name="20% - Accent3 7" xfId="5660" hidden="1" xr:uid="{00000000-0005-0000-0000-0000AB060000}"/>
    <cellStyle name="20% - Accent3 7" xfId="5737" hidden="1" xr:uid="{00000000-0005-0000-0000-0000AC060000}"/>
    <cellStyle name="20% - Accent3 7" xfId="5815" hidden="1" xr:uid="{00000000-0005-0000-0000-0000AD060000}"/>
    <cellStyle name="20% - Accent3 7" xfId="5893" hidden="1" xr:uid="{00000000-0005-0000-0000-0000AE060000}"/>
    <cellStyle name="20% - Accent3 7" xfId="6475" hidden="1" xr:uid="{00000000-0005-0000-0000-0000AF060000}"/>
    <cellStyle name="20% - Accent3 7" xfId="6554" hidden="1" xr:uid="{00000000-0005-0000-0000-0000B0060000}"/>
    <cellStyle name="20% - Accent3 7" xfId="6632" hidden="1" xr:uid="{00000000-0005-0000-0000-0000B1060000}"/>
    <cellStyle name="20% - Accent3 7" xfId="6465" hidden="1" xr:uid="{00000000-0005-0000-0000-0000B2060000}"/>
    <cellStyle name="20% - Accent3 7" xfId="6719" hidden="1" xr:uid="{00000000-0005-0000-0000-0000B3060000}"/>
    <cellStyle name="20% - Accent3 7" xfId="6327" hidden="1" xr:uid="{00000000-0005-0000-0000-0000B4060000}"/>
    <cellStyle name="20% - Accent3 7" xfId="6725" hidden="1" xr:uid="{00000000-0005-0000-0000-0000B5060000}"/>
    <cellStyle name="20% - Accent3 7" xfId="7149" hidden="1" xr:uid="{00000000-0005-0000-0000-0000B6060000}"/>
    <cellStyle name="20% - Accent3 7" xfId="7227" hidden="1" xr:uid="{00000000-0005-0000-0000-0000B7060000}"/>
    <cellStyle name="20% - Accent3 7" xfId="6949" hidden="1" xr:uid="{00000000-0005-0000-0000-0000B8060000}"/>
    <cellStyle name="20% - Accent3 7" xfId="7308" hidden="1" xr:uid="{00000000-0005-0000-0000-0000B9060000}"/>
    <cellStyle name="20% - Accent3 7" xfId="6263" hidden="1" xr:uid="{00000000-0005-0000-0000-0000BA060000}"/>
    <cellStyle name="20% - Accent3 7" xfId="7313" hidden="1" xr:uid="{00000000-0005-0000-0000-0000BB060000}"/>
    <cellStyle name="20% - Accent3 7" xfId="7681" hidden="1" xr:uid="{00000000-0005-0000-0000-0000BC060000}"/>
    <cellStyle name="20% - Accent3 7" xfId="7759" hidden="1" xr:uid="{00000000-0005-0000-0000-0000BD060000}"/>
    <cellStyle name="20% - Accent3 7" xfId="6324" hidden="1" xr:uid="{00000000-0005-0000-0000-0000BE060000}"/>
    <cellStyle name="20% - Accent3 7" xfId="8018" hidden="1" xr:uid="{00000000-0005-0000-0000-0000BF060000}"/>
    <cellStyle name="20% - Accent3 7" xfId="8096" hidden="1" xr:uid="{00000000-0005-0000-0000-0000C0060000}"/>
    <cellStyle name="20% - Accent3 7" xfId="7510" hidden="1" xr:uid="{00000000-0005-0000-0000-0000C1060000}"/>
    <cellStyle name="20% - Accent3 7" xfId="8355" hidden="1" xr:uid="{00000000-0005-0000-0000-0000C2060000}"/>
    <cellStyle name="20% - Accent3 8" xfId="92" hidden="1" xr:uid="{00000000-0005-0000-0000-0000C3060000}"/>
    <cellStyle name="20% - Accent3 8" xfId="159" hidden="1" xr:uid="{00000000-0005-0000-0000-0000C4060000}"/>
    <cellStyle name="20% - Accent3 8" xfId="237" hidden="1" xr:uid="{00000000-0005-0000-0000-0000C5060000}"/>
    <cellStyle name="20% - Accent3 8" xfId="315" hidden="1" xr:uid="{00000000-0005-0000-0000-0000C6060000}"/>
    <cellStyle name="20% - Accent3 8" xfId="897" hidden="1" xr:uid="{00000000-0005-0000-0000-0000C7060000}"/>
    <cellStyle name="20% - Accent3 8" xfId="976" hidden="1" xr:uid="{00000000-0005-0000-0000-0000C8060000}"/>
    <cellStyle name="20% - Accent3 8" xfId="1055" hidden="1" xr:uid="{00000000-0005-0000-0000-0000C9060000}"/>
    <cellStyle name="20% - Accent3 8" xfId="862" hidden="1" xr:uid="{00000000-0005-0000-0000-0000CA060000}"/>
    <cellStyle name="20% - Accent3 8" xfId="1159" hidden="1" xr:uid="{00000000-0005-0000-0000-0000CB060000}"/>
    <cellStyle name="20% - Accent3 8" xfId="600" hidden="1" xr:uid="{00000000-0005-0000-0000-0000CC060000}"/>
    <cellStyle name="20% - Accent3 8" xfId="1503" hidden="1" xr:uid="{00000000-0005-0000-0000-0000CD060000}"/>
    <cellStyle name="20% - Accent3 8" xfId="1571" hidden="1" xr:uid="{00000000-0005-0000-0000-0000CE060000}"/>
    <cellStyle name="20% - Accent3 8" xfId="1649" hidden="1" xr:uid="{00000000-0005-0000-0000-0000CF060000}"/>
    <cellStyle name="20% - Accent3 8" xfId="1132" hidden="1" xr:uid="{00000000-0005-0000-0000-0000D0060000}"/>
    <cellStyle name="20% - Accent3 8" xfId="1743" hidden="1" xr:uid="{00000000-0005-0000-0000-0000D1060000}"/>
    <cellStyle name="20% - Accent3 8" xfId="879" hidden="1" xr:uid="{00000000-0005-0000-0000-0000D2060000}"/>
    <cellStyle name="20% - Accent3 8" xfId="2036" hidden="1" xr:uid="{00000000-0005-0000-0000-0000D3060000}"/>
    <cellStyle name="20% - Accent3 8" xfId="2103" hidden="1" xr:uid="{00000000-0005-0000-0000-0000D4060000}"/>
    <cellStyle name="20% - Accent3 8" xfId="2181" hidden="1" xr:uid="{00000000-0005-0000-0000-0000D5060000}"/>
    <cellStyle name="20% - Accent3 8" xfId="2373" hidden="1" xr:uid="{00000000-0005-0000-0000-0000D6060000}"/>
    <cellStyle name="20% - Accent3 8" xfId="2440" hidden="1" xr:uid="{00000000-0005-0000-0000-0000D7060000}"/>
    <cellStyle name="20% - Accent3 8" xfId="2518" hidden="1" xr:uid="{00000000-0005-0000-0000-0000D8060000}"/>
    <cellStyle name="20% - Accent3 8" xfId="2710" hidden="1" xr:uid="{00000000-0005-0000-0000-0000D9060000}"/>
    <cellStyle name="20% - Accent3 8" xfId="2777" hidden="1" xr:uid="{00000000-0005-0000-0000-0000DA060000}"/>
    <cellStyle name="20% - Accent3 8" xfId="2884" hidden="1" xr:uid="{00000000-0005-0000-0000-0000DB060000}"/>
    <cellStyle name="20% - Accent3 8" xfId="2951" hidden="1" xr:uid="{00000000-0005-0000-0000-0000DC060000}"/>
    <cellStyle name="20% - Accent3 8" xfId="3029" hidden="1" xr:uid="{00000000-0005-0000-0000-0000DD060000}"/>
    <cellStyle name="20% - Accent3 8" xfId="3107" hidden="1" xr:uid="{00000000-0005-0000-0000-0000DE060000}"/>
    <cellStyle name="20% - Accent3 8" xfId="3689" hidden="1" xr:uid="{00000000-0005-0000-0000-0000DF060000}"/>
    <cellStyle name="20% - Accent3 8" xfId="3768" hidden="1" xr:uid="{00000000-0005-0000-0000-0000E0060000}"/>
    <cellStyle name="20% - Accent3 8" xfId="3847" hidden="1" xr:uid="{00000000-0005-0000-0000-0000E1060000}"/>
    <cellStyle name="20% - Accent3 8" xfId="3654" hidden="1" xr:uid="{00000000-0005-0000-0000-0000E2060000}"/>
    <cellStyle name="20% - Accent3 8" xfId="3951" hidden="1" xr:uid="{00000000-0005-0000-0000-0000E3060000}"/>
    <cellStyle name="20% - Accent3 8" xfId="3392" hidden="1" xr:uid="{00000000-0005-0000-0000-0000E4060000}"/>
    <cellStyle name="20% - Accent3 8" xfId="4295" hidden="1" xr:uid="{00000000-0005-0000-0000-0000E5060000}"/>
    <cellStyle name="20% - Accent3 8" xfId="4363" hidden="1" xr:uid="{00000000-0005-0000-0000-0000E6060000}"/>
    <cellStyle name="20% - Accent3 8" xfId="4441" hidden="1" xr:uid="{00000000-0005-0000-0000-0000E7060000}"/>
    <cellStyle name="20% - Accent3 8" xfId="3924" hidden="1" xr:uid="{00000000-0005-0000-0000-0000E8060000}"/>
    <cellStyle name="20% - Accent3 8" xfId="4535" hidden="1" xr:uid="{00000000-0005-0000-0000-0000E9060000}"/>
    <cellStyle name="20% - Accent3 8" xfId="3671" hidden="1" xr:uid="{00000000-0005-0000-0000-0000EA060000}"/>
    <cellStyle name="20% - Accent3 8" xfId="4828" hidden="1" xr:uid="{00000000-0005-0000-0000-0000EB060000}"/>
    <cellStyle name="20% - Accent3 8" xfId="4895" hidden="1" xr:uid="{00000000-0005-0000-0000-0000EC060000}"/>
    <cellStyle name="20% - Accent3 8" xfId="4973" hidden="1" xr:uid="{00000000-0005-0000-0000-0000ED060000}"/>
    <cellStyle name="20% - Accent3 8" xfId="5165" hidden="1" xr:uid="{00000000-0005-0000-0000-0000EE060000}"/>
    <cellStyle name="20% - Accent3 8" xfId="5232" hidden="1" xr:uid="{00000000-0005-0000-0000-0000EF060000}"/>
    <cellStyle name="20% - Accent3 8" xfId="5310" hidden="1" xr:uid="{00000000-0005-0000-0000-0000F0060000}"/>
    <cellStyle name="20% - Accent3 8" xfId="5502" hidden="1" xr:uid="{00000000-0005-0000-0000-0000F1060000}"/>
    <cellStyle name="20% - Accent3 8" xfId="5569" hidden="1" xr:uid="{00000000-0005-0000-0000-0000F2060000}"/>
    <cellStyle name="20% - Accent3 8" xfId="5676" hidden="1" xr:uid="{00000000-0005-0000-0000-0000F3060000}"/>
    <cellStyle name="20% - Accent3 8" xfId="5743" hidden="1" xr:uid="{00000000-0005-0000-0000-0000F4060000}"/>
    <cellStyle name="20% - Accent3 8" xfId="5821" hidden="1" xr:uid="{00000000-0005-0000-0000-0000F5060000}"/>
    <cellStyle name="20% - Accent3 8" xfId="5899" hidden="1" xr:uid="{00000000-0005-0000-0000-0000F6060000}"/>
    <cellStyle name="20% - Accent3 8" xfId="6481" hidden="1" xr:uid="{00000000-0005-0000-0000-0000F7060000}"/>
    <cellStyle name="20% - Accent3 8" xfId="6560" hidden="1" xr:uid="{00000000-0005-0000-0000-0000F8060000}"/>
    <cellStyle name="20% - Accent3 8" xfId="6639" hidden="1" xr:uid="{00000000-0005-0000-0000-0000F9060000}"/>
    <cellStyle name="20% - Accent3 8" xfId="6446" hidden="1" xr:uid="{00000000-0005-0000-0000-0000FA060000}"/>
    <cellStyle name="20% - Accent3 8" xfId="6743" hidden="1" xr:uid="{00000000-0005-0000-0000-0000FB060000}"/>
    <cellStyle name="20% - Accent3 8" xfId="6184" hidden="1" xr:uid="{00000000-0005-0000-0000-0000FC060000}"/>
    <cellStyle name="20% - Accent3 8" xfId="7087" hidden="1" xr:uid="{00000000-0005-0000-0000-0000FD060000}"/>
    <cellStyle name="20% - Accent3 8" xfId="7155" hidden="1" xr:uid="{00000000-0005-0000-0000-0000FE060000}"/>
    <cellStyle name="20% - Accent3 8" xfId="7233" hidden="1" xr:uid="{00000000-0005-0000-0000-0000FF060000}"/>
    <cellStyle name="20% - Accent3 8" xfId="6716" hidden="1" xr:uid="{00000000-0005-0000-0000-000000070000}"/>
    <cellStyle name="20% - Accent3 8" xfId="7327" hidden="1" xr:uid="{00000000-0005-0000-0000-000001070000}"/>
    <cellStyle name="20% - Accent3 8" xfId="6463" hidden="1" xr:uid="{00000000-0005-0000-0000-000002070000}"/>
    <cellStyle name="20% - Accent3 8" xfId="7620" hidden="1" xr:uid="{00000000-0005-0000-0000-000003070000}"/>
    <cellStyle name="20% - Accent3 8" xfId="7687" hidden="1" xr:uid="{00000000-0005-0000-0000-000004070000}"/>
    <cellStyle name="20% - Accent3 8" xfId="7765" hidden="1" xr:uid="{00000000-0005-0000-0000-000005070000}"/>
    <cellStyle name="20% - Accent3 8" xfId="7957" hidden="1" xr:uid="{00000000-0005-0000-0000-000006070000}"/>
    <cellStyle name="20% - Accent3 8" xfId="8024" hidden="1" xr:uid="{00000000-0005-0000-0000-000007070000}"/>
    <cellStyle name="20% - Accent3 8" xfId="8102" hidden="1" xr:uid="{00000000-0005-0000-0000-000008070000}"/>
    <cellStyle name="20% - Accent3 8" xfId="8294" hidden="1" xr:uid="{00000000-0005-0000-0000-000009070000}"/>
    <cellStyle name="20% - Accent3 8" xfId="8361" hidden="1" xr:uid="{00000000-0005-0000-0000-00000A070000}"/>
    <cellStyle name="20% - Accent3 9" xfId="105" hidden="1" xr:uid="{00000000-0005-0000-0000-00000B070000}"/>
    <cellStyle name="20% - Accent3 9" xfId="179" hidden="1" xr:uid="{00000000-0005-0000-0000-00000C070000}"/>
    <cellStyle name="20% - Accent3 9" xfId="255" hidden="1" xr:uid="{00000000-0005-0000-0000-00000D070000}"/>
    <cellStyle name="20% - Accent3 9" xfId="333" hidden="1" xr:uid="{00000000-0005-0000-0000-00000E070000}"/>
    <cellStyle name="20% - Accent3 9" xfId="918" hidden="1" xr:uid="{00000000-0005-0000-0000-00000F070000}"/>
    <cellStyle name="20% - Accent3 9" xfId="994" hidden="1" xr:uid="{00000000-0005-0000-0000-000010070000}"/>
    <cellStyle name="20% - Accent3 9" xfId="1073" hidden="1" xr:uid="{00000000-0005-0000-0000-000011070000}"/>
    <cellStyle name="20% - Accent3 9" xfId="1331" hidden="1" xr:uid="{00000000-0005-0000-0000-000012070000}"/>
    <cellStyle name="20% - Accent3 9" xfId="715" hidden="1" xr:uid="{00000000-0005-0000-0000-000013070000}"/>
    <cellStyle name="20% - Accent3 9" xfId="607" hidden="1" xr:uid="{00000000-0005-0000-0000-000014070000}"/>
    <cellStyle name="20% - Accent3 9" xfId="1513" hidden="1" xr:uid="{00000000-0005-0000-0000-000015070000}"/>
    <cellStyle name="20% - Accent3 9" xfId="1589" hidden="1" xr:uid="{00000000-0005-0000-0000-000016070000}"/>
    <cellStyle name="20% - Accent3 9" xfId="1667" hidden="1" xr:uid="{00000000-0005-0000-0000-000017070000}"/>
    <cellStyle name="20% - Accent3 9" xfId="1891" hidden="1" xr:uid="{00000000-0005-0000-0000-000018070000}"/>
    <cellStyle name="20% - Accent3 9" xfId="746" hidden="1" xr:uid="{00000000-0005-0000-0000-000019070000}"/>
    <cellStyle name="20% - Accent3 9" xfId="853" hidden="1" xr:uid="{00000000-0005-0000-0000-00001A070000}"/>
    <cellStyle name="20% - Accent3 9" xfId="2045" hidden="1" xr:uid="{00000000-0005-0000-0000-00001B070000}"/>
    <cellStyle name="20% - Accent3 9" xfId="2121" hidden="1" xr:uid="{00000000-0005-0000-0000-00001C070000}"/>
    <cellStyle name="20% - Accent3 9" xfId="2199" hidden="1" xr:uid="{00000000-0005-0000-0000-00001D070000}"/>
    <cellStyle name="20% - Accent3 9" xfId="2382" hidden="1" xr:uid="{00000000-0005-0000-0000-00001E070000}"/>
    <cellStyle name="20% - Accent3 9" xfId="2458" hidden="1" xr:uid="{00000000-0005-0000-0000-00001F070000}"/>
    <cellStyle name="20% - Accent3 9" xfId="2536" hidden="1" xr:uid="{00000000-0005-0000-0000-000020070000}"/>
    <cellStyle name="20% - Accent3 9" xfId="2719" hidden="1" xr:uid="{00000000-0005-0000-0000-000021070000}"/>
    <cellStyle name="20% - Accent3 9" xfId="2795" hidden="1" xr:uid="{00000000-0005-0000-0000-000022070000}"/>
    <cellStyle name="20% - Accent3 9" xfId="2897" hidden="1" xr:uid="{00000000-0005-0000-0000-000023070000}"/>
    <cellStyle name="20% - Accent3 9" xfId="2971" hidden="1" xr:uid="{00000000-0005-0000-0000-000024070000}"/>
    <cellStyle name="20% - Accent3 9" xfId="3047" hidden="1" xr:uid="{00000000-0005-0000-0000-000025070000}"/>
    <cellStyle name="20% - Accent3 9" xfId="3125" hidden="1" xr:uid="{00000000-0005-0000-0000-000026070000}"/>
    <cellStyle name="20% - Accent3 9" xfId="3710" hidden="1" xr:uid="{00000000-0005-0000-0000-000027070000}"/>
    <cellStyle name="20% - Accent3 9" xfId="3786" hidden="1" xr:uid="{00000000-0005-0000-0000-000028070000}"/>
    <cellStyle name="20% - Accent3 9" xfId="3865" hidden="1" xr:uid="{00000000-0005-0000-0000-000029070000}"/>
    <cellStyle name="20% - Accent3 9" xfId="4123" hidden="1" xr:uid="{00000000-0005-0000-0000-00002A070000}"/>
    <cellStyle name="20% - Accent3 9" xfId="3507" hidden="1" xr:uid="{00000000-0005-0000-0000-00002B070000}"/>
    <cellStyle name="20% - Accent3 9" xfId="3399" hidden="1" xr:uid="{00000000-0005-0000-0000-00002C070000}"/>
    <cellStyle name="20% - Accent3 9" xfId="4305" hidden="1" xr:uid="{00000000-0005-0000-0000-00002D070000}"/>
    <cellStyle name="20% - Accent3 9" xfId="4381" hidden="1" xr:uid="{00000000-0005-0000-0000-00002E070000}"/>
    <cellStyle name="20% - Accent3 9" xfId="4459" hidden="1" xr:uid="{00000000-0005-0000-0000-00002F070000}"/>
    <cellStyle name="20% - Accent3 9" xfId="4683" hidden="1" xr:uid="{00000000-0005-0000-0000-000030070000}"/>
    <cellStyle name="20% - Accent3 9" xfId="3538" hidden="1" xr:uid="{00000000-0005-0000-0000-000031070000}"/>
    <cellStyle name="20% - Accent3 9" xfId="3645" hidden="1" xr:uid="{00000000-0005-0000-0000-000032070000}"/>
    <cellStyle name="20% - Accent3 9" xfId="4837" hidden="1" xr:uid="{00000000-0005-0000-0000-000033070000}"/>
    <cellStyle name="20% - Accent3 9" xfId="4913" hidden="1" xr:uid="{00000000-0005-0000-0000-000034070000}"/>
    <cellStyle name="20% - Accent3 9" xfId="4991" hidden="1" xr:uid="{00000000-0005-0000-0000-000035070000}"/>
    <cellStyle name="20% - Accent3 9" xfId="5174" hidden="1" xr:uid="{00000000-0005-0000-0000-000036070000}"/>
    <cellStyle name="20% - Accent3 9" xfId="5250" hidden="1" xr:uid="{00000000-0005-0000-0000-000037070000}"/>
    <cellStyle name="20% - Accent3 9" xfId="5328" hidden="1" xr:uid="{00000000-0005-0000-0000-000038070000}"/>
    <cellStyle name="20% - Accent3 9" xfId="5511" hidden="1" xr:uid="{00000000-0005-0000-0000-000039070000}"/>
    <cellStyle name="20% - Accent3 9" xfId="5587" hidden="1" xr:uid="{00000000-0005-0000-0000-00003A070000}"/>
    <cellStyle name="20% - Accent3 9" xfId="5689" hidden="1" xr:uid="{00000000-0005-0000-0000-00003B070000}"/>
    <cellStyle name="20% - Accent3 9" xfId="5763" hidden="1" xr:uid="{00000000-0005-0000-0000-00003C070000}"/>
    <cellStyle name="20% - Accent3 9" xfId="5839" hidden="1" xr:uid="{00000000-0005-0000-0000-00003D070000}"/>
    <cellStyle name="20% - Accent3 9" xfId="5917" hidden="1" xr:uid="{00000000-0005-0000-0000-00003E070000}"/>
    <cellStyle name="20% - Accent3 9" xfId="6502" hidden="1" xr:uid="{00000000-0005-0000-0000-00003F070000}"/>
    <cellStyle name="20% - Accent3 9" xfId="6578" hidden="1" xr:uid="{00000000-0005-0000-0000-000040070000}"/>
    <cellStyle name="20% - Accent3 9" xfId="6657" hidden="1" xr:uid="{00000000-0005-0000-0000-000041070000}"/>
    <cellStyle name="20% - Accent3 9" xfId="6915" hidden="1" xr:uid="{00000000-0005-0000-0000-000042070000}"/>
    <cellStyle name="20% - Accent3 9" xfId="6299" hidden="1" xr:uid="{00000000-0005-0000-0000-000043070000}"/>
    <cellStyle name="20% - Accent3 9" xfId="6191" hidden="1" xr:uid="{00000000-0005-0000-0000-000044070000}"/>
    <cellStyle name="20% - Accent3 9" xfId="7097" hidden="1" xr:uid="{00000000-0005-0000-0000-000045070000}"/>
    <cellStyle name="20% - Accent3 9" xfId="7173" hidden="1" xr:uid="{00000000-0005-0000-0000-000046070000}"/>
    <cellStyle name="20% - Accent3 9" xfId="7251" hidden="1" xr:uid="{00000000-0005-0000-0000-000047070000}"/>
    <cellStyle name="20% - Accent3 9" xfId="7475" hidden="1" xr:uid="{00000000-0005-0000-0000-000048070000}"/>
    <cellStyle name="20% - Accent3 9" xfId="6330" hidden="1" xr:uid="{00000000-0005-0000-0000-000049070000}"/>
    <cellStyle name="20% - Accent3 9" xfId="6437" hidden="1" xr:uid="{00000000-0005-0000-0000-00004A070000}"/>
    <cellStyle name="20% - Accent3 9" xfId="7629" hidden="1" xr:uid="{00000000-0005-0000-0000-00004B070000}"/>
    <cellStyle name="20% - Accent3 9" xfId="7705" hidden="1" xr:uid="{00000000-0005-0000-0000-00004C070000}"/>
    <cellStyle name="20% - Accent3 9" xfId="7783" hidden="1" xr:uid="{00000000-0005-0000-0000-00004D070000}"/>
    <cellStyle name="20% - Accent3 9" xfId="7966" hidden="1" xr:uid="{00000000-0005-0000-0000-00004E070000}"/>
    <cellStyle name="20% - Accent3 9" xfId="8042" hidden="1" xr:uid="{00000000-0005-0000-0000-00004F070000}"/>
    <cellStyle name="20% - Accent3 9" xfId="8120" hidden="1" xr:uid="{00000000-0005-0000-0000-000050070000}"/>
    <cellStyle name="20% - Accent3 9" xfId="8303" hidden="1" xr:uid="{00000000-0005-0000-0000-000051070000}"/>
    <cellStyle name="20% - Accent3 9" xfId="8379" hidden="1" xr:uid="{00000000-0005-0000-0000-000052070000}"/>
    <cellStyle name="20% - Accent4" xfId="35" builtinId="42" hidden="1"/>
    <cellStyle name="20% - Accent4 10" xfId="120" hidden="1" xr:uid="{00000000-0005-0000-0000-000054070000}"/>
    <cellStyle name="20% - Accent4 10" xfId="194" hidden="1" xr:uid="{00000000-0005-0000-0000-000055070000}"/>
    <cellStyle name="20% - Accent4 10" xfId="270" hidden="1" xr:uid="{00000000-0005-0000-0000-000056070000}"/>
    <cellStyle name="20% - Accent4 10" xfId="348" hidden="1" xr:uid="{00000000-0005-0000-0000-000057070000}"/>
    <cellStyle name="20% - Accent4 10" xfId="933" hidden="1" xr:uid="{00000000-0005-0000-0000-000058070000}"/>
    <cellStyle name="20% - Accent4 10" xfId="1009" hidden="1" xr:uid="{00000000-0005-0000-0000-000059070000}"/>
    <cellStyle name="20% - Accent4 10" xfId="1088" hidden="1" xr:uid="{00000000-0005-0000-0000-00005A070000}"/>
    <cellStyle name="20% - Accent4 10" xfId="674" hidden="1" xr:uid="{00000000-0005-0000-0000-00005B070000}"/>
    <cellStyle name="20% - Accent4 10" xfId="675" hidden="1" xr:uid="{00000000-0005-0000-0000-00005C070000}"/>
    <cellStyle name="20% - Accent4 10" xfId="766" hidden="1" xr:uid="{00000000-0005-0000-0000-00005D070000}"/>
    <cellStyle name="20% - Accent4 10" xfId="1528" hidden="1" xr:uid="{00000000-0005-0000-0000-00005E070000}"/>
    <cellStyle name="20% - Accent4 10" xfId="1604" hidden="1" xr:uid="{00000000-0005-0000-0000-00005F070000}"/>
    <cellStyle name="20% - Accent4 10" xfId="1682" hidden="1" xr:uid="{00000000-0005-0000-0000-000060070000}"/>
    <cellStyle name="20% - Accent4 10" xfId="1356" hidden="1" xr:uid="{00000000-0005-0000-0000-000061070000}"/>
    <cellStyle name="20% - Accent4 10" xfId="835" hidden="1" xr:uid="{00000000-0005-0000-0000-000062070000}"/>
    <cellStyle name="20% - Accent4 10" xfId="1129" hidden="1" xr:uid="{00000000-0005-0000-0000-000063070000}"/>
    <cellStyle name="20% - Accent4 10" xfId="2060" hidden="1" xr:uid="{00000000-0005-0000-0000-000064070000}"/>
    <cellStyle name="20% - Accent4 10" xfId="2136" hidden="1" xr:uid="{00000000-0005-0000-0000-000065070000}"/>
    <cellStyle name="20% - Accent4 10" xfId="2214" hidden="1" xr:uid="{00000000-0005-0000-0000-000066070000}"/>
    <cellStyle name="20% - Accent4 10" xfId="2397" hidden="1" xr:uid="{00000000-0005-0000-0000-000067070000}"/>
    <cellStyle name="20% - Accent4 10" xfId="2473" hidden="1" xr:uid="{00000000-0005-0000-0000-000068070000}"/>
    <cellStyle name="20% - Accent4 10" xfId="2551" hidden="1" xr:uid="{00000000-0005-0000-0000-000069070000}"/>
    <cellStyle name="20% - Accent4 10" xfId="2734" hidden="1" xr:uid="{00000000-0005-0000-0000-00006A070000}"/>
    <cellStyle name="20% - Accent4 10" xfId="2810" hidden="1" xr:uid="{00000000-0005-0000-0000-00006B070000}"/>
    <cellStyle name="20% - Accent4 10" xfId="2912" hidden="1" xr:uid="{00000000-0005-0000-0000-00006C070000}"/>
    <cellStyle name="20% - Accent4 10" xfId="2986" hidden="1" xr:uid="{00000000-0005-0000-0000-00006D070000}"/>
    <cellStyle name="20% - Accent4 10" xfId="3062" hidden="1" xr:uid="{00000000-0005-0000-0000-00006E070000}"/>
    <cellStyle name="20% - Accent4 10" xfId="3140" hidden="1" xr:uid="{00000000-0005-0000-0000-00006F070000}"/>
    <cellStyle name="20% - Accent4 10" xfId="3725" hidden="1" xr:uid="{00000000-0005-0000-0000-000070070000}"/>
    <cellStyle name="20% - Accent4 10" xfId="3801" hidden="1" xr:uid="{00000000-0005-0000-0000-000071070000}"/>
    <cellStyle name="20% - Accent4 10" xfId="3880" hidden="1" xr:uid="{00000000-0005-0000-0000-000072070000}"/>
    <cellStyle name="20% - Accent4 10" xfId="3466" hidden="1" xr:uid="{00000000-0005-0000-0000-000073070000}"/>
    <cellStyle name="20% - Accent4 10" xfId="3467" hidden="1" xr:uid="{00000000-0005-0000-0000-000074070000}"/>
    <cellStyle name="20% - Accent4 10" xfId="3558" hidden="1" xr:uid="{00000000-0005-0000-0000-000075070000}"/>
    <cellStyle name="20% - Accent4 10" xfId="4320" hidden="1" xr:uid="{00000000-0005-0000-0000-000076070000}"/>
    <cellStyle name="20% - Accent4 10" xfId="4396" hidden="1" xr:uid="{00000000-0005-0000-0000-000077070000}"/>
    <cellStyle name="20% - Accent4 10" xfId="4474" hidden="1" xr:uid="{00000000-0005-0000-0000-000078070000}"/>
    <cellStyle name="20% - Accent4 10" xfId="4148" hidden="1" xr:uid="{00000000-0005-0000-0000-000079070000}"/>
    <cellStyle name="20% - Accent4 10" xfId="3627" hidden="1" xr:uid="{00000000-0005-0000-0000-00007A070000}"/>
    <cellStyle name="20% - Accent4 10" xfId="3921" hidden="1" xr:uid="{00000000-0005-0000-0000-00007B070000}"/>
    <cellStyle name="20% - Accent4 10" xfId="4852" hidden="1" xr:uid="{00000000-0005-0000-0000-00007C070000}"/>
    <cellStyle name="20% - Accent4 10" xfId="4928" hidden="1" xr:uid="{00000000-0005-0000-0000-00007D070000}"/>
    <cellStyle name="20% - Accent4 10" xfId="5006" hidden="1" xr:uid="{00000000-0005-0000-0000-00007E070000}"/>
    <cellStyle name="20% - Accent4 10" xfId="5189" hidden="1" xr:uid="{00000000-0005-0000-0000-00007F070000}"/>
    <cellStyle name="20% - Accent4 10" xfId="5265" hidden="1" xr:uid="{00000000-0005-0000-0000-000080070000}"/>
    <cellStyle name="20% - Accent4 10" xfId="5343" hidden="1" xr:uid="{00000000-0005-0000-0000-000081070000}"/>
    <cellStyle name="20% - Accent4 10" xfId="5526" hidden="1" xr:uid="{00000000-0005-0000-0000-000082070000}"/>
    <cellStyle name="20% - Accent4 10" xfId="5602" hidden="1" xr:uid="{00000000-0005-0000-0000-000083070000}"/>
    <cellStyle name="20% - Accent4 10" xfId="5704" hidden="1" xr:uid="{00000000-0005-0000-0000-000084070000}"/>
    <cellStyle name="20% - Accent4 10" xfId="5778" hidden="1" xr:uid="{00000000-0005-0000-0000-000085070000}"/>
    <cellStyle name="20% - Accent4 10" xfId="5854" hidden="1" xr:uid="{00000000-0005-0000-0000-000086070000}"/>
    <cellStyle name="20% - Accent4 10" xfId="5932" hidden="1" xr:uid="{00000000-0005-0000-0000-000087070000}"/>
    <cellStyle name="20% - Accent4 10" xfId="6517" hidden="1" xr:uid="{00000000-0005-0000-0000-000088070000}"/>
    <cellStyle name="20% - Accent4 10" xfId="6593" hidden="1" xr:uid="{00000000-0005-0000-0000-000089070000}"/>
    <cellStyle name="20% - Accent4 10" xfId="6672" hidden="1" xr:uid="{00000000-0005-0000-0000-00008A070000}"/>
    <cellStyle name="20% - Accent4 10" xfId="6258" hidden="1" xr:uid="{00000000-0005-0000-0000-00008B070000}"/>
    <cellStyle name="20% - Accent4 10" xfId="6259" hidden="1" xr:uid="{00000000-0005-0000-0000-00008C070000}"/>
    <cellStyle name="20% - Accent4 10" xfId="6350" hidden="1" xr:uid="{00000000-0005-0000-0000-00008D070000}"/>
    <cellStyle name="20% - Accent4 10" xfId="7112" hidden="1" xr:uid="{00000000-0005-0000-0000-00008E070000}"/>
    <cellStyle name="20% - Accent4 10" xfId="7188" hidden="1" xr:uid="{00000000-0005-0000-0000-00008F070000}"/>
    <cellStyle name="20% - Accent4 10" xfId="7266" hidden="1" xr:uid="{00000000-0005-0000-0000-000090070000}"/>
    <cellStyle name="20% - Accent4 10" xfId="6940" hidden="1" xr:uid="{00000000-0005-0000-0000-000091070000}"/>
    <cellStyle name="20% - Accent4 10" xfId="6419" hidden="1" xr:uid="{00000000-0005-0000-0000-000092070000}"/>
    <cellStyle name="20% - Accent4 10" xfId="6713" hidden="1" xr:uid="{00000000-0005-0000-0000-000093070000}"/>
    <cellStyle name="20% - Accent4 10" xfId="7644" hidden="1" xr:uid="{00000000-0005-0000-0000-000094070000}"/>
    <cellStyle name="20% - Accent4 10" xfId="7720" hidden="1" xr:uid="{00000000-0005-0000-0000-000095070000}"/>
    <cellStyle name="20% - Accent4 10" xfId="7798" hidden="1" xr:uid="{00000000-0005-0000-0000-000096070000}"/>
    <cellStyle name="20% - Accent4 10" xfId="7981" hidden="1" xr:uid="{00000000-0005-0000-0000-000097070000}"/>
    <cellStyle name="20% - Accent4 10" xfId="8057" hidden="1" xr:uid="{00000000-0005-0000-0000-000098070000}"/>
    <cellStyle name="20% - Accent4 10" xfId="8135" hidden="1" xr:uid="{00000000-0005-0000-0000-000099070000}"/>
    <cellStyle name="20% - Accent4 10" xfId="8318" hidden="1" xr:uid="{00000000-0005-0000-0000-00009A070000}"/>
    <cellStyle name="20% - Accent4 10" xfId="8394" hidden="1" xr:uid="{00000000-0005-0000-0000-00009B070000}"/>
    <cellStyle name="20% - Accent4 11" xfId="133" hidden="1" xr:uid="{00000000-0005-0000-0000-00009C070000}"/>
    <cellStyle name="20% - Accent4 11" xfId="207" hidden="1" xr:uid="{00000000-0005-0000-0000-00009D070000}"/>
    <cellStyle name="20% - Accent4 11" xfId="283" hidden="1" xr:uid="{00000000-0005-0000-0000-00009E070000}"/>
    <cellStyle name="20% - Accent4 11" xfId="361" hidden="1" xr:uid="{00000000-0005-0000-0000-00009F070000}"/>
    <cellStyle name="20% - Accent4 11" xfId="946" hidden="1" xr:uid="{00000000-0005-0000-0000-0000A0070000}"/>
    <cellStyle name="20% - Accent4 11" xfId="1022" hidden="1" xr:uid="{00000000-0005-0000-0000-0000A1070000}"/>
    <cellStyle name="20% - Accent4 11" xfId="1101" hidden="1" xr:uid="{00000000-0005-0000-0000-0000A2070000}"/>
    <cellStyle name="20% - Accent4 11" xfId="1327" hidden="1" xr:uid="{00000000-0005-0000-0000-0000A3070000}"/>
    <cellStyle name="20% - Accent4 11" xfId="831" hidden="1" xr:uid="{00000000-0005-0000-0000-0000A4070000}"/>
    <cellStyle name="20% - Accent4 11" xfId="719" hidden="1" xr:uid="{00000000-0005-0000-0000-0000A5070000}"/>
    <cellStyle name="20% - Accent4 11" xfId="1541" hidden="1" xr:uid="{00000000-0005-0000-0000-0000A6070000}"/>
    <cellStyle name="20% - Accent4 11" xfId="1617" hidden="1" xr:uid="{00000000-0005-0000-0000-0000A7070000}"/>
    <cellStyle name="20% - Accent4 11" xfId="1695" hidden="1" xr:uid="{00000000-0005-0000-0000-0000A8070000}"/>
    <cellStyle name="20% - Accent4 11" xfId="1890" hidden="1" xr:uid="{00000000-0005-0000-0000-0000A9070000}"/>
    <cellStyle name="20% - Accent4 11" xfId="1386" hidden="1" xr:uid="{00000000-0005-0000-0000-0000AA070000}"/>
    <cellStyle name="20% - Accent4 11" xfId="792" hidden="1" xr:uid="{00000000-0005-0000-0000-0000AB070000}"/>
    <cellStyle name="20% - Accent4 11" xfId="2073" hidden="1" xr:uid="{00000000-0005-0000-0000-0000AC070000}"/>
    <cellStyle name="20% - Accent4 11" xfId="2149" hidden="1" xr:uid="{00000000-0005-0000-0000-0000AD070000}"/>
    <cellStyle name="20% - Accent4 11" xfId="2227" hidden="1" xr:uid="{00000000-0005-0000-0000-0000AE070000}"/>
    <cellStyle name="20% - Accent4 11" xfId="2410" hidden="1" xr:uid="{00000000-0005-0000-0000-0000AF070000}"/>
    <cellStyle name="20% - Accent4 11" xfId="2486" hidden="1" xr:uid="{00000000-0005-0000-0000-0000B0070000}"/>
    <cellStyle name="20% - Accent4 11" xfId="2564" hidden="1" xr:uid="{00000000-0005-0000-0000-0000B1070000}"/>
    <cellStyle name="20% - Accent4 11" xfId="2747" hidden="1" xr:uid="{00000000-0005-0000-0000-0000B2070000}"/>
    <cellStyle name="20% - Accent4 11" xfId="2823" hidden="1" xr:uid="{00000000-0005-0000-0000-0000B3070000}"/>
    <cellStyle name="20% - Accent4 11" xfId="2925" hidden="1" xr:uid="{00000000-0005-0000-0000-0000B4070000}"/>
    <cellStyle name="20% - Accent4 11" xfId="2999" hidden="1" xr:uid="{00000000-0005-0000-0000-0000B5070000}"/>
    <cellStyle name="20% - Accent4 11" xfId="3075" hidden="1" xr:uid="{00000000-0005-0000-0000-0000B6070000}"/>
    <cellStyle name="20% - Accent4 11" xfId="3153" hidden="1" xr:uid="{00000000-0005-0000-0000-0000B7070000}"/>
    <cellStyle name="20% - Accent4 11" xfId="3738" hidden="1" xr:uid="{00000000-0005-0000-0000-0000B8070000}"/>
    <cellStyle name="20% - Accent4 11" xfId="3814" hidden="1" xr:uid="{00000000-0005-0000-0000-0000B9070000}"/>
    <cellStyle name="20% - Accent4 11" xfId="3893" hidden="1" xr:uid="{00000000-0005-0000-0000-0000BA070000}"/>
    <cellStyle name="20% - Accent4 11" xfId="4119" hidden="1" xr:uid="{00000000-0005-0000-0000-0000BB070000}"/>
    <cellStyle name="20% - Accent4 11" xfId="3623" hidden="1" xr:uid="{00000000-0005-0000-0000-0000BC070000}"/>
    <cellStyle name="20% - Accent4 11" xfId="3511" hidden="1" xr:uid="{00000000-0005-0000-0000-0000BD070000}"/>
    <cellStyle name="20% - Accent4 11" xfId="4333" hidden="1" xr:uid="{00000000-0005-0000-0000-0000BE070000}"/>
    <cellStyle name="20% - Accent4 11" xfId="4409" hidden="1" xr:uid="{00000000-0005-0000-0000-0000BF070000}"/>
    <cellStyle name="20% - Accent4 11" xfId="4487" hidden="1" xr:uid="{00000000-0005-0000-0000-0000C0070000}"/>
    <cellStyle name="20% - Accent4 11" xfId="4682" hidden="1" xr:uid="{00000000-0005-0000-0000-0000C1070000}"/>
    <cellStyle name="20% - Accent4 11" xfId="4178" hidden="1" xr:uid="{00000000-0005-0000-0000-0000C2070000}"/>
    <cellStyle name="20% - Accent4 11" xfId="3584" hidden="1" xr:uid="{00000000-0005-0000-0000-0000C3070000}"/>
    <cellStyle name="20% - Accent4 11" xfId="4865" hidden="1" xr:uid="{00000000-0005-0000-0000-0000C4070000}"/>
    <cellStyle name="20% - Accent4 11" xfId="4941" hidden="1" xr:uid="{00000000-0005-0000-0000-0000C5070000}"/>
    <cellStyle name="20% - Accent4 11" xfId="5019" hidden="1" xr:uid="{00000000-0005-0000-0000-0000C6070000}"/>
    <cellStyle name="20% - Accent4 11" xfId="5202" hidden="1" xr:uid="{00000000-0005-0000-0000-0000C7070000}"/>
    <cellStyle name="20% - Accent4 11" xfId="5278" hidden="1" xr:uid="{00000000-0005-0000-0000-0000C8070000}"/>
    <cellStyle name="20% - Accent4 11" xfId="5356" hidden="1" xr:uid="{00000000-0005-0000-0000-0000C9070000}"/>
    <cellStyle name="20% - Accent4 11" xfId="5539" hidden="1" xr:uid="{00000000-0005-0000-0000-0000CA070000}"/>
    <cellStyle name="20% - Accent4 11" xfId="5615" hidden="1" xr:uid="{00000000-0005-0000-0000-0000CB070000}"/>
    <cellStyle name="20% - Accent4 11" xfId="5717" hidden="1" xr:uid="{00000000-0005-0000-0000-0000CC070000}"/>
    <cellStyle name="20% - Accent4 11" xfId="5791" hidden="1" xr:uid="{00000000-0005-0000-0000-0000CD070000}"/>
    <cellStyle name="20% - Accent4 11" xfId="5867" hidden="1" xr:uid="{00000000-0005-0000-0000-0000CE070000}"/>
    <cellStyle name="20% - Accent4 11" xfId="5945" hidden="1" xr:uid="{00000000-0005-0000-0000-0000CF070000}"/>
    <cellStyle name="20% - Accent4 11" xfId="6530" hidden="1" xr:uid="{00000000-0005-0000-0000-0000D0070000}"/>
    <cellStyle name="20% - Accent4 11" xfId="6606" hidden="1" xr:uid="{00000000-0005-0000-0000-0000D1070000}"/>
    <cellStyle name="20% - Accent4 11" xfId="6685" hidden="1" xr:uid="{00000000-0005-0000-0000-0000D2070000}"/>
    <cellStyle name="20% - Accent4 11" xfId="6911" hidden="1" xr:uid="{00000000-0005-0000-0000-0000D3070000}"/>
    <cellStyle name="20% - Accent4 11" xfId="6415" hidden="1" xr:uid="{00000000-0005-0000-0000-0000D4070000}"/>
    <cellStyle name="20% - Accent4 11" xfId="6303" hidden="1" xr:uid="{00000000-0005-0000-0000-0000D5070000}"/>
    <cellStyle name="20% - Accent4 11" xfId="7125" hidden="1" xr:uid="{00000000-0005-0000-0000-0000D6070000}"/>
    <cellStyle name="20% - Accent4 11" xfId="7201" hidden="1" xr:uid="{00000000-0005-0000-0000-0000D7070000}"/>
    <cellStyle name="20% - Accent4 11" xfId="7279" hidden="1" xr:uid="{00000000-0005-0000-0000-0000D8070000}"/>
    <cellStyle name="20% - Accent4 11" xfId="7474" hidden="1" xr:uid="{00000000-0005-0000-0000-0000D9070000}"/>
    <cellStyle name="20% - Accent4 11" xfId="6970" hidden="1" xr:uid="{00000000-0005-0000-0000-0000DA070000}"/>
    <cellStyle name="20% - Accent4 11" xfId="6376" hidden="1" xr:uid="{00000000-0005-0000-0000-0000DB070000}"/>
    <cellStyle name="20% - Accent4 11" xfId="7657" hidden="1" xr:uid="{00000000-0005-0000-0000-0000DC070000}"/>
    <cellStyle name="20% - Accent4 11" xfId="7733" hidden="1" xr:uid="{00000000-0005-0000-0000-0000DD070000}"/>
    <cellStyle name="20% - Accent4 11" xfId="7811" hidden="1" xr:uid="{00000000-0005-0000-0000-0000DE070000}"/>
    <cellStyle name="20% - Accent4 11" xfId="7994" hidden="1" xr:uid="{00000000-0005-0000-0000-0000DF070000}"/>
    <cellStyle name="20% - Accent4 11" xfId="8070" hidden="1" xr:uid="{00000000-0005-0000-0000-0000E0070000}"/>
    <cellStyle name="20% - Accent4 11" xfId="8148" hidden="1" xr:uid="{00000000-0005-0000-0000-0000E1070000}"/>
    <cellStyle name="20% - Accent4 11" xfId="8331" hidden="1" xr:uid="{00000000-0005-0000-0000-0000E2070000}"/>
    <cellStyle name="20% - Accent4 11" xfId="8407" hidden="1" xr:uid="{00000000-0005-0000-0000-0000E3070000}"/>
    <cellStyle name="20% - Accent4 12" xfId="146" hidden="1" xr:uid="{00000000-0005-0000-0000-0000E4070000}"/>
    <cellStyle name="20% - Accent4 12" xfId="221" hidden="1" xr:uid="{00000000-0005-0000-0000-0000E5070000}"/>
    <cellStyle name="20% - Accent4 12" xfId="296" hidden="1" xr:uid="{00000000-0005-0000-0000-0000E6070000}"/>
    <cellStyle name="20% - Accent4 12" xfId="374" hidden="1" xr:uid="{00000000-0005-0000-0000-0000E7070000}"/>
    <cellStyle name="20% - Accent4 12" xfId="960" hidden="1" xr:uid="{00000000-0005-0000-0000-0000E8070000}"/>
    <cellStyle name="20% - Accent4 12" xfId="1035" hidden="1" xr:uid="{00000000-0005-0000-0000-0000E9070000}"/>
    <cellStyle name="20% - Accent4 12" xfId="1114" hidden="1" xr:uid="{00000000-0005-0000-0000-0000EA070000}"/>
    <cellStyle name="20% - Accent4 12" xfId="676" hidden="1" xr:uid="{00000000-0005-0000-0000-0000EB070000}"/>
    <cellStyle name="20% - Accent4 12" xfId="850" hidden="1" xr:uid="{00000000-0005-0000-0000-0000EC070000}"/>
    <cellStyle name="20% - Accent4 12" xfId="806" hidden="1" xr:uid="{00000000-0005-0000-0000-0000ED070000}"/>
    <cellStyle name="20% - Accent4 12" xfId="1555" hidden="1" xr:uid="{00000000-0005-0000-0000-0000EE070000}"/>
    <cellStyle name="20% - Accent4 12" xfId="1630" hidden="1" xr:uid="{00000000-0005-0000-0000-0000EF070000}"/>
    <cellStyle name="20% - Accent4 12" xfId="1708" hidden="1" xr:uid="{00000000-0005-0000-0000-0000F0070000}"/>
    <cellStyle name="20% - Accent4 12" xfId="1191" hidden="1" xr:uid="{00000000-0005-0000-0000-0000F1070000}"/>
    <cellStyle name="20% - Accent4 12" xfId="681" hidden="1" xr:uid="{00000000-0005-0000-0000-0000F2070000}"/>
    <cellStyle name="20% - Accent4 12" xfId="1176" hidden="1" xr:uid="{00000000-0005-0000-0000-0000F3070000}"/>
    <cellStyle name="20% - Accent4 12" xfId="2087" hidden="1" xr:uid="{00000000-0005-0000-0000-0000F4070000}"/>
    <cellStyle name="20% - Accent4 12" xfId="2162" hidden="1" xr:uid="{00000000-0005-0000-0000-0000F5070000}"/>
    <cellStyle name="20% - Accent4 12" xfId="2240" hidden="1" xr:uid="{00000000-0005-0000-0000-0000F6070000}"/>
    <cellStyle name="20% - Accent4 12" xfId="2424" hidden="1" xr:uid="{00000000-0005-0000-0000-0000F7070000}"/>
    <cellStyle name="20% - Accent4 12" xfId="2499" hidden="1" xr:uid="{00000000-0005-0000-0000-0000F8070000}"/>
    <cellStyle name="20% - Accent4 12" xfId="2577" hidden="1" xr:uid="{00000000-0005-0000-0000-0000F9070000}"/>
    <cellStyle name="20% - Accent4 12" xfId="2761" hidden="1" xr:uid="{00000000-0005-0000-0000-0000FA070000}"/>
    <cellStyle name="20% - Accent4 12" xfId="2836" hidden="1" xr:uid="{00000000-0005-0000-0000-0000FB070000}"/>
    <cellStyle name="20% - Accent4 12" xfId="2938" hidden="1" xr:uid="{00000000-0005-0000-0000-0000FC070000}"/>
    <cellStyle name="20% - Accent4 12" xfId="3013" hidden="1" xr:uid="{00000000-0005-0000-0000-0000FD070000}"/>
    <cellStyle name="20% - Accent4 12" xfId="3088" hidden="1" xr:uid="{00000000-0005-0000-0000-0000FE070000}"/>
    <cellStyle name="20% - Accent4 12" xfId="3166" hidden="1" xr:uid="{00000000-0005-0000-0000-0000FF070000}"/>
    <cellStyle name="20% - Accent4 12" xfId="3752" hidden="1" xr:uid="{00000000-0005-0000-0000-000000080000}"/>
    <cellStyle name="20% - Accent4 12" xfId="3827" hidden="1" xr:uid="{00000000-0005-0000-0000-000001080000}"/>
    <cellStyle name="20% - Accent4 12" xfId="3906" hidden="1" xr:uid="{00000000-0005-0000-0000-000002080000}"/>
    <cellStyle name="20% - Accent4 12" xfId="3468" hidden="1" xr:uid="{00000000-0005-0000-0000-000003080000}"/>
    <cellStyle name="20% - Accent4 12" xfId="3642" hidden="1" xr:uid="{00000000-0005-0000-0000-000004080000}"/>
    <cellStyle name="20% - Accent4 12" xfId="3598" hidden="1" xr:uid="{00000000-0005-0000-0000-000005080000}"/>
    <cellStyle name="20% - Accent4 12" xfId="4347" hidden="1" xr:uid="{00000000-0005-0000-0000-000006080000}"/>
    <cellStyle name="20% - Accent4 12" xfId="4422" hidden="1" xr:uid="{00000000-0005-0000-0000-000007080000}"/>
    <cellStyle name="20% - Accent4 12" xfId="4500" hidden="1" xr:uid="{00000000-0005-0000-0000-000008080000}"/>
    <cellStyle name="20% - Accent4 12" xfId="3983" hidden="1" xr:uid="{00000000-0005-0000-0000-000009080000}"/>
    <cellStyle name="20% - Accent4 12" xfId="3473" hidden="1" xr:uid="{00000000-0005-0000-0000-00000A080000}"/>
    <cellStyle name="20% - Accent4 12" xfId="3968" hidden="1" xr:uid="{00000000-0005-0000-0000-00000B080000}"/>
    <cellStyle name="20% - Accent4 12" xfId="4879" hidden="1" xr:uid="{00000000-0005-0000-0000-00000C080000}"/>
    <cellStyle name="20% - Accent4 12" xfId="4954" hidden="1" xr:uid="{00000000-0005-0000-0000-00000D080000}"/>
    <cellStyle name="20% - Accent4 12" xfId="5032" hidden="1" xr:uid="{00000000-0005-0000-0000-00000E080000}"/>
    <cellStyle name="20% - Accent4 12" xfId="5216" hidden="1" xr:uid="{00000000-0005-0000-0000-00000F080000}"/>
    <cellStyle name="20% - Accent4 12" xfId="5291" hidden="1" xr:uid="{00000000-0005-0000-0000-000010080000}"/>
    <cellStyle name="20% - Accent4 12" xfId="5369" hidden="1" xr:uid="{00000000-0005-0000-0000-000011080000}"/>
    <cellStyle name="20% - Accent4 12" xfId="5553" hidden="1" xr:uid="{00000000-0005-0000-0000-000012080000}"/>
    <cellStyle name="20% - Accent4 12" xfId="5628" hidden="1" xr:uid="{00000000-0005-0000-0000-000013080000}"/>
    <cellStyle name="20% - Accent4 12" xfId="5730" hidden="1" xr:uid="{00000000-0005-0000-0000-000014080000}"/>
    <cellStyle name="20% - Accent4 12" xfId="5805" hidden="1" xr:uid="{00000000-0005-0000-0000-000015080000}"/>
    <cellStyle name="20% - Accent4 12" xfId="5880" hidden="1" xr:uid="{00000000-0005-0000-0000-000016080000}"/>
    <cellStyle name="20% - Accent4 12" xfId="5958" hidden="1" xr:uid="{00000000-0005-0000-0000-000017080000}"/>
    <cellStyle name="20% - Accent4 12" xfId="6544" hidden="1" xr:uid="{00000000-0005-0000-0000-000018080000}"/>
    <cellStyle name="20% - Accent4 12" xfId="6619" hidden="1" xr:uid="{00000000-0005-0000-0000-000019080000}"/>
    <cellStyle name="20% - Accent4 12" xfId="6698" hidden="1" xr:uid="{00000000-0005-0000-0000-00001A080000}"/>
    <cellStyle name="20% - Accent4 12" xfId="6260" hidden="1" xr:uid="{00000000-0005-0000-0000-00001B080000}"/>
    <cellStyle name="20% - Accent4 12" xfId="6434" hidden="1" xr:uid="{00000000-0005-0000-0000-00001C080000}"/>
    <cellStyle name="20% - Accent4 12" xfId="6390" hidden="1" xr:uid="{00000000-0005-0000-0000-00001D080000}"/>
    <cellStyle name="20% - Accent4 12" xfId="7139" hidden="1" xr:uid="{00000000-0005-0000-0000-00001E080000}"/>
    <cellStyle name="20% - Accent4 12" xfId="7214" hidden="1" xr:uid="{00000000-0005-0000-0000-00001F080000}"/>
    <cellStyle name="20% - Accent4 12" xfId="7292" hidden="1" xr:uid="{00000000-0005-0000-0000-000020080000}"/>
    <cellStyle name="20% - Accent4 12" xfId="6775" hidden="1" xr:uid="{00000000-0005-0000-0000-000021080000}"/>
    <cellStyle name="20% - Accent4 12" xfId="6265" hidden="1" xr:uid="{00000000-0005-0000-0000-000022080000}"/>
    <cellStyle name="20% - Accent4 12" xfId="6760" hidden="1" xr:uid="{00000000-0005-0000-0000-000023080000}"/>
    <cellStyle name="20% - Accent4 12" xfId="7671" hidden="1" xr:uid="{00000000-0005-0000-0000-000024080000}"/>
    <cellStyle name="20% - Accent4 12" xfId="7746" hidden="1" xr:uid="{00000000-0005-0000-0000-000025080000}"/>
    <cellStyle name="20% - Accent4 12" xfId="7824" hidden="1" xr:uid="{00000000-0005-0000-0000-000026080000}"/>
    <cellStyle name="20% - Accent4 12" xfId="8008" hidden="1" xr:uid="{00000000-0005-0000-0000-000027080000}"/>
    <cellStyle name="20% - Accent4 12" xfId="8083" hidden="1" xr:uid="{00000000-0005-0000-0000-000028080000}"/>
    <cellStyle name="20% - Accent4 12" xfId="8161" hidden="1" xr:uid="{00000000-0005-0000-0000-000029080000}"/>
    <cellStyle name="20% - Accent4 12" xfId="8345" hidden="1" xr:uid="{00000000-0005-0000-0000-00002A080000}"/>
    <cellStyle name="20% - Accent4 12" xfId="8420" hidden="1" xr:uid="{00000000-0005-0000-0000-00002B080000}"/>
    <cellStyle name="20% - Accent4 13" xfId="387" hidden="1" xr:uid="{00000000-0005-0000-0000-00002C080000}"/>
    <cellStyle name="20% - Accent4 13" xfId="502" hidden="1" xr:uid="{00000000-0005-0000-0000-00002D080000}"/>
    <cellStyle name="20% - Accent4 13" xfId="1225" hidden="1" xr:uid="{00000000-0005-0000-0000-00002E080000}"/>
    <cellStyle name="20% - Accent4 13" xfId="1398" hidden="1" xr:uid="{00000000-0005-0000-0000-00002F080000}"/>
    <cellStyle name="20% - Accent4 13" xfId="1791" hidden="1" xr:uid="{00000000-0005-0000-0000-000030080000}"/>
    <cellStyle name="20% - Accent4 13" xfId="1939" hidden="1" xr:uid="{00000000-0005-0000-0000-000031080000}"/>
    <cellStyle name="20% - Accent4 13" xfId="2277" hidden="1" xr:uid="{00000000-0005-0000-0000-000032080000}"/>
    <cellStyle name="20% - Accent4 13" xfId="2614" hidden="1" xr:uid="{00000000-0005-0000-0000-000033080000}"/>
    <cellStyle name="20% - Accent4 13" xfId="3179" hidden="1" xr:uid="{00000000-0005-0000-0000-000034080000}"/>
    <cellStyle name="20% - Accent4 13" xfId="3294" hidden="1" xr:uid="{00000000-0005-0000-0000-000035080000}"/>
    <cellStyle name="20% - Accent4 13" xfId="4017" hidden="1" xr:uid="{00000000-0005-0000-0000-000036080000}"/>
    <cellStyle name="20% - Accent4 13" xfId="4190" hidden="1" xr:uid="{00000000-0005-0000-0000-000037080000}"/>
    <cellStyle name="20% - Accent4 13" xfId="4583" hidden="1" xr:uid="{00000000-0005-0000-0000-000038080000}"/>
    <cellStyle name="20% - Accent4 13" xfId="4731" hidden="1" xr:uid="{00000000-0005-0000-0000-000039080000}"/>
    <cellStyle name="20% - Accent4 13" xfId="5069" hidden="1" xr:uid="{00000000-0005-0000-0000-00003A080000}"/>
    <cellStyle name="20% - Accent4 13" xfId="5406" hidden="1" xr:uid="{00000000-0005-0000-0000-00003B080000}"/>
    <cellStyle name="20% - Accent4 13" xfId="5971" hidden="1" xr:uid="{00000000-0005-0000-0000-00003C080000}"/>
    <cellStyle name="20% - Accent4 13" xfId="6086" hidden="1" xr:uid="{00000000-0005-0000-0000-00003D080000}"/>
    <cellStyle name="20% - Accent4 13" xfId="6809" hidden="1" xr:uid="{00000000-0005-0000-0000-00003E080000}"/>
    <cellStyle name="20% - Accent4 13" xfId="6982" hidden="1" xr:uid="{00000000-0005-0000-0000-00003F080000}"/>
    <cellStyle name="20% - Accent4 13" xfId="7375" hidden="1" xr:uid="{00000000-0005-0000-0000-000040080000}"/>
    <cellStyle name="20% - Accent4 13" xfId="7523" hidden="1" xr:uid="{00000000-0005-0000-0000-000041080000}"/>
    <cellStyle name="20% - Accent4 13" xfId="7861" hidden="1" xr:uid="{00000000-0005-0000-0000-000042080000}"/>
    <cellStyle name="20% - Accent4 13" xfId="8198" hidden="1" xr:uid="{00000000-0005-0000-0000-000043080000}"/>
    <cellStyle name="20% - Accent4 3 2 3 2" xfId="463" hidden="1" xr:uid="{00000000-0005-0000-0000-000044080000}"/>
    <cellStyle name="20% - Accent4 3 2 3 2" xfId="578" hidden="1" xr:uid="{00000000-0005-0000-0000-000045080000}"/>
    <cellStyle name="20% - Accent4 3 2 3 2" xfId="1301" hidden="1" xr:uid="{00000000-0005-0000-0000-000046080000}"/>
    <cellStyle name="20% - Accent4 3 2 3 2" xfId="1474" hidden="1" xr:uid="{00000000-0005-0000-0000-000047080000}"/>
    <cellStyle name="20% - Accent4 3 2 3 2" xfId="1867" hidden="1" xr:uid="{00000000-0005-0000-0000-000048080000}"/>
    <cellStyle name="20% - Accent4 3 2 3 2" xfId="2015" hidden="1" xr:uid="{00000000-0005-0000-0000-000049080000}"/>
    <cellStyle name="20% - Accent4 3 2 3 2" xfId="2353" hidden="1" xr:uid="{00000000-0005-0000-0000-00004A080000}"/>
    <cellStyle name="20% - Accent4 3 2 3 2" xfId="2690" hidden="1" xr:uid="{00000000-0005-0000-0000-00004B080000}"/>
    <cellStyle name="20% - Accent4 3 2 3 2" xfId="3255" hidden="1" xr:uid="{00000000-0005-0000-0000-00004C080000}"/>
    <cellStyle name="20% - Accent4 3 2 3 2" xfId="3370" hidden="1" xr:uid="{00000000-0005-0000-0000-00004D080000}"/>
    <cellStyle name="20% - Accent4 3 2 3 2" xfId="4093" hidden="1" xr:uid="{00000000-0005-0000-0000-00004E080000}"/>
    <cellStyle name="20% - Accent4 3 2 3 2" xfId="4266" hidden="1" xr:uid="{00000000-0005-0000-0000-00004F080000}"/>
    <cellStyle name="20% - Accent4 3 2 3 2" xfId="4659" hidden="1" xr:uid="{00000000-0005-0000-0000-000050080000}"/>
    <cellStyle name="20% - Accent4 3 2 3 2" xfId="4807" hidden="1" xr:uid="{00000000-0005-0000-0000-000051080000}"/>
    <cellStyle name="20% - Accent4 3 2 3 2" xfId="5145" hidden="1" xr:uid="{00000000-0005-0000-0000-000052080000}"/>
    <cellStyle name="20% - Accent4 3 2 3 2" xfId="5482" hidden="1" xr:uid="{00000000-0005-0000-0000-000053080000}"/>
    <cellStyle name="20% - Accent4 3 2 3 2" xfId="6047" hidden="1" xr:uid="{00000000-0005-0000-0000-000054080000}"/>
    <cellStyle name="20% - Accent4 3 2 3 2" xfId="6162" hidden="1" xr:uid="{00000000-0005-0000-0000-000055080000}"/>
    <cellStyle name="20% - Accent4 3 2 3 2" xfId="6885" hidden="1" xr:uid="{00000000-0005-0000-0000-000056080000}"/>
    <cellStyle name="20% - Accent4 3 2 3 2" xfId="7058" hidden="1" xr:uid="{00000000-0005-0000-0000-000057080000}"/>
    <cellStyle name="20% - Accent4 3 2 3 2" xfId="7451" hidden="1" xr:uid="{00000000-0005-0000-0000-000058080000}"/>
    <cellStyle name="20% - Accent4 3 2 3 2" xfId="7599" hidden="1" xr:uid="{00000000-0005-0000-0000-000059080000}"/>
    <cellStyle name="20% - Accent4 3 2 3 2" xfId="7937" hidden="1" xr:uid="{00000000-0005-0000-0000-00005A080000}"/>
    <cellStyle name="20% - Accent4 3 2 3 2" xfId="8274" hidden="1" xr:uid="{00000000-0005-0000-0000-00005B080000}"/>
    <cellStyle name="20% - Accent4 3 2 4 2" xfId="420" hidden="1" xr:uid="{00000000-0005-0000-0000-00005C080000}"/>
    <cellStyle name="20% - Accent4 3 2 4 2" xfId="535" hidden="1" xr:uid="{00000000-0005-0000-0000-00005D080000}"/>
    <cellStyle name="20% - Accent4 3 2 4 2" xfId="1258" hidden="1" xr:uid="{00000000-0005-0000-0000-00005E080000}"/>
    <cellStyle name="20% - Accent4 3 2 4 2" xfId="1431" hidden="1" xr:uid="{00000000-0005-0000-0000-00005F080000}"/>
    <cellStyle name="20% - Accent4 3 2 4 2" xfId="1824" hidden="1" xr:uid="{00000000-0005-0000-0000-000060080000}"/>
    <cellStyle name="20% - Accent4 3 2 4 2" xfId="1972" hidden="1" xr:uid="{00000000-0005-0000-0000-000061080000}"/>
    <cellStyle name="20% - Accent4 3 2 4 2" xfId="2310" hidden="1" xr:uid="{00000000-0005-0000-0000-000062080000}"/>
    <cellStyle name="20% - Accent4 3 2 4 2" xfId="2647" hidden="1" xr:uid="{00000000-0005-0000-0000-000063080000}"/>
    <cellStyle name="20% - Accent4 3 2 4 2" xfId="3212" hidden="1" xr:uid="{00000000-0005-0000-0000-000064080000}"/>
    <cellStyle name="20% - Accent4 3 2 4 2" xfId="3327" hidden="1" xr:uid="{00000000-0005-0000-0000-000065080000}"/>
    <cellStyle name="20% - Accent4 3 2 4 2" xfId="4050" hidden="1" xr:uid="{00000000-0005-0000-0000-000066080000}"/>
    <cellStyle name="20% - Accent4 3 2 4 2" xfId="4223" hidden="1" xr:uid="{00000000-0005-0000-0000-000067080000}"/>
    <cellStyle name="20% - Accent4 3 2 4 2" xfId="4616" hidden="1" xr:uid="{00000000-0005-0000-0000-000068080000}"/>
    <cellStyle name="20% - Accent4 3 2 4 2" xfId="4764" hidden="1" xr:uid="{00000000-0005-0000-0000-000069080000}"/>
    <cellStyle name="20% - Accent4 3 2 4 2" xfId="5102" hidden="1" xr:uid="{00000000-0005-0000-0000-00006A080000}"/>
    <cellStyle name="20% - Accent4 3 2 4 2" xfId="5439" hidden="1" xr:uid="{00000000-0005-0000-0000-00006B080000}"/>
    <cellStyle name="20% - Accent4 3 2 4 2" xfId="6004" hidden="1" xr:uid="{00000000-0005-0000-0000-00006C080000}"/>
    <cellStyle name="20% - Accent4 3 2 4 2" xfId="6119" hidden="1" xr:uid="{00000000-0005-0000-0000-00006D080000}"/>
    <cellStyle name="20% - Accent4 3 2 4 2" xfId="6842" hidden="1" xr:uid="{00000000-0005-0000-0000-00006E080000}"/>
    <cellStyle name="20% - Accent4 3 2 4 2" xfId="7015" hidden="1" xr:uid="{00000000-0005-0000-0000-00006F080000}"/>
    <cellStyle name="20% - Accent4 3 2 4 2" xfId="7408" hidden="1" xr:uid="{00000000-0005-0000-0000-000070080000}"/>
    <cellStyle name="20% - Accent4 3 2 4 2" xfId="7556" hidden="1" xr:uid="{00000000-0005-0000-0000-000071080000}"/>
    <cellStyle name="20% - Accent4 3 2 4 2" xfId="7894" hidden="1" xr:uid="{00000000-0005-0000-0000-000072080000}"/>
    <cellStyle name="20% - Accent4 3 2 4 2" xfId="8231" hidden="1" xr:uid="{00000000-0005-0000-0000-000073080000}"/>
    <cellStyle name="20% - Accent4 3 3 3 2" xfId="419" hidden="1" xr:uid="{00000000-0005-0000-0000-000074080000}"/>
    <cellStyle name="20% - Accent4 3 3 3 2" xfId="534" hidden="1" xr:uid="{00000000-0005-0000-0000-000075080000}"/>
    <cellStyle name="20% - Accent4 3 3 3 2" xfId="1257" hidden="1" xr:uid="{00000000-0005-0000-0000-000076080000}"/>
    <cellStyle name="20% - Accent4 3 3 3 2" xfId="1430" hidden="1" xr:uid="{00000000-0005-0000-0000-000077080000}"/>
    <cellStyle name="20% - Accent4 3 3 3 2" xfId="1823" hidden="1" xr:uid="{00000000-0005-0000-0000-000078080000}"/>
    <cellStyle name="20% - Accent4 3 3 3 2" xfId="1971" hidden="1" xr:uid="{00000000-0005-0000-0000-000079080000}"/>
    <cellStyle name="20% - Accent4 3 3 3 2" xfId="2309" hidden="1" xr:uid="{00000000-0005-0000-0000-00007A080000}"/>
    <cellStyle name="20% - Accent4 3 3 3 2" xfId="2646" hidden="1" xr:uid="{00000000-0005-0000-0000-00007B080000}"/>
    <cellStyle name="20% - Accent4 3 3 3 2" xfId="3211" hidden="1" xr:uid="{00000000-0005-0000-0000-00007C080000}"/>
    <cellStyle name="20% - Accent4 3 3 3 2" xfId="3326" hidden="1" xr:uid="{00000000-0005-0000-0000-00007D080000}"/>
    <cellStyle name="20% - Accent4 3 3 3 2" xfId="4049" hidden="1" xr:uid="{00000000-0005-0000-0000-00007E080000}"/>
    <cellStyle name="20% - Accent4 3 3 3 2" xfId="4222" hidden="1" xr:uid="{00000000-0005-0000-0000-00007F080000}"/>
    <cellStyle name="20% - Accent4 3 3 3 2" xfId="4615" hidden="1" xr:uid="{00000000-0005-0000-0000-000080080000}"/>
    <cellStyle name="20% - Accent4 3 3 3 2" xfId="4763" hidden="1" xr:uid="{00000000-0005-0000-0000-000081080000}"/>
    <cellStyle name="20% - Accent4 3 3 3 2" xfId="5101" hidden="1" xr:uid="{00000000-0005-0000-0000-000082080000}"/>
    <cellStyle name="20% - Accent4 3 3 3 2" xfId="5438" hidden="1" xr:uid="{00000000-0005-0000-0000-000083080000}"/>
    <cellStyle name="20% - Accent4 3 3 3 2" xfId="6003" hidden="1" xr:uid="{00000000-0005-0000-0000-000084080000}"/>
    <cellStyle name="20% - Accent4 3 3 3 2" xfId="6118" hidden="1" xr:uid="{00000000-0005-0000-0000-000085080000}"/>
    <cellStyle name="20% - Accent4 3 3 3 2" xfId="6841" hidden="1" xr:uid="{00000000-0005-0000-0000-000086080000}"/>
    <cellStyle name="20% - Accent4 3 3 3 2" xfId="7014" hidden="1" xr:uid="{00000000-0005-0000-0000-000087080000}"/>
    <cellStyle name="20% - Accent4 3 3 3 2" xfId="7407" hidden="1" xr:uid="{00000000-0005-0000-0000-000088080000}"/>
    <cellStyle name="20% - Accent4 3 3 3 2" xfId="7555" hidden="1" xr:uid="{00000000-0005-0000-0000-000089080000}"/>
    <cellStyle name="20% - Accent4 3 3 3 2" xfId="7893" hidden="1" xr:uid="{00000000-0005-0000-0000-00008A080000}"/>
    <cellStyle name="20% - Accent4 3 3 3 2" xfId="8230" hidden="1" xr:uid="{00000000-0005-0000-0000-00008B080000}"/>
    <cellStyle name="20% - Accent4 4 2 3 2" xfId="464" hidden="1" xr:uid="{00000000-0005-0000-0000-00008C080000}"/>
    <cellStyle name="20% - Accent4 4 2 3 2" xfId="579" hidden="1" xr:uid="{00000000-0005-0000-0000-00008D080000}"/>
    <cellStyle name="20% - Accent4 4 2 3 2" xfId="1302" hidden="1" xr:uid="{00000000-0005-0000-0000-00008E080000}"/>
    <cellStyle name="20% - Accent4 4 2 3 2" xfId="1475" hidden="1" xr:uid="{00000000-0005-0000-0000-00008F080000}"/>
    <cellStyle name="20% - Accent4 4 2 3 2" xfId="1868" hidden="1" xr:uid="{00000000-0005-0000-0000-000090080000}"/>
    <cellStyle name="20% - Accent4 4 2 3 2" xfId="2016" hidden="1" xr:uid="{00000000-0005-0000-0000-000091080000}"/>
    <cellStyle name="20% - Accent4 4 2 3 2" xfId="2354" hidden="1" xr:uid="{00000000-0005-0000-0000-000092080000}"/>
    <cellStyle name="20% - Accent4 4 2 3 2" xfId="2691" hidden="1" xr:uid="{00000000-0005-0000-0000-000093080000}"/>
    <cellStyle name="20% - Accent4 4 2 3 2" xfId="3256" hidden="1" xr:uid="{00000000-0005-0000-0000-000094080000}"/>
    <cellStyle name="20% - Accent4 4 2 3 2" xfId="3371" hidden="1" xr:uid="{00000000-0005-0000-0000-000095080000}"/>
    <cellStyle name="20% - Accent4 4 2 3 2" xfId="4094" hidden="1" xr:uid="{00000000-0005-0000-0000-000096080000}"/>
    <cellStyle name="20% - Accent4 4 2 3 2" xfId="4267" hidden="1" xr:uid="{00000000-0005-0000-0000-000097080000}"/>
    <cellStyle name="20% - Accent4 4 2 3 2" xfId="4660" hidden="1" xr:uid="{00000000-0005-0000-0000-000098080000}"/>
    <cellStyle name="20% - Accent4 4 2 3 2" xfId="4808" hidden="1" xr:uid="{00000000-0005-0000-0000-000099080000}"/>
    <cellStyle name="20% - Accent4 4 2 3 2" xfId="5146" hidden="1" xr:uid="{00000000-0005-0000-0000-00009A080000}"/>
    <cellStyle name="20% - Accent4 4 2 3 2" xfId="5483" hidden="1" xr:uid="{00000000-0005-0000-0000-00009B080000}"/>
    <cellStyle name="20% - Accent4 4 2 3 2" xfId="6048" hidden="1" xr:uid="{00000000-0005-0000-0000-00009C080000}"/>
    <cellStyle name="20% - Accent4 4 2 3 2" xfId="6163" hidden="1" xr:uid="{00000000-0005-0000-0000-00009D080000}"/>
    <cellStyle name="20% - Accent4 4 2 3 2" xfId="6886" hidden="1" xr:uid="{00000000-0005-0000-0000-00009E080000}"/>
    <cellStyle name="20% - Accent4 4 2 3 2" xfId="7059" hidden="1" xr:uid="{00000000-0005-0000-0000-00009F080000}"/>
    <cellStyle name="20% - Accent4 4 2 3 2" xfId="7452" hidden="1" xr:uid="{00000000-0005-0000-0000-0000A0080000}"/>
    <cellStyle name="20% - Accent4 4 2 3 2" xfId="7600" hidden="1" xr:uid="{00000000-0005-0000-0000-0000A1080000}"/>
    <cellStyle name="20% - Accent4 4 2 3 2" xfId="7938" hidden="1" xr:uid="{00000000-0005-0000-0000-0000A2080000}"/>
    <cellStyle name="20% - Accent4 4 2 3 2" xfId="8275" hidden="1" xr:uid="{00000000-0005-0000-0000-0000A3080000}"/>
    <cellStyle name="20% - Accent4 4 2 4 2" xfId="422" hidden="1" xr:uid="{00000000-0005-0000-0000-0000A4080000}"/>
    <cellStyle name="20% - Accent4 4 2 4 2" xfId="537" hidden="1" xr:uid="{00000000-0005-0000-0000-0000A5080000}"/>
    <cellStyle name="20% - Accent4 4 2 4 2" xfId="1260" hidden="1" xr:uid="{00000000-0005-0000-0000-0000A6080000}"/>
    <cellStyle name="20% - Accent4 4 2 4 2" xfId="1433" hidden="1" xr:uid="{00000000-0005-0000-0000-0000A7080000}"/>
    <cellStyle name="20% - Accent4 4 2 4 2" xfId="1826" hidden="1" xr:uid="{00000000-0005-0000-0000-0000A8080000}"/>
    <cellStyle name="20% - Accent4 4 2 4 2" xfId="1974" hidden="1" xr:uid="{00000000-0005-0000-0000-0000A9080000}"/>
    <cellStyle name="20% - Accent4 4 2 4 2" xfId="2312" hidden="1" xr:uid="{00000000-0005-0000-0000-0000AA080000}"/>
    <cellStyle name="20% - Accent4 4 2 4 2" xfId="2649" hidden="1" xr:uid="{00000000-0005-0000-0000-0000AB080000}"/>
    <cellStyle name="20% - Accent4 4 2 4 2" xfId="3214" hidden="1" xr:uid="{00000000-0005-0000-0000-0000AC080000}"/>
    <cellStyle name="20% - Accent4 4 2 4 2" xfId="3329" hidden="1" xr:uid="{00000000-0005-0000-0000-0000AD080000}"/>
    <cellStyle name="20% - Accent4 4 2 4 2" xfId="4052" hidden="1" xr:uid="{00000000-0005-0000-0000-0000AE080000}"/>
    <cellStyle name="20% - Accent4 4 2 4 2" xfId="4225" hidden="1" xr:uid="{00000000-0005-0000-0000-0000AF080000}"/>
    <cellStyle name="20% - Accent4 4 2 4 2" xfId="4618" hidden="1" xr:uid="{00000000-0005-0000-0000-0000B0080000}"/>
    <cellStyle name="20% - Accent4 4 2 4 2" xfId="4766" hidden="1" xr:uid="{00000000-0005-0000-0000-0000B1080000}"/>
    <cellStyle name="20% - Accent4 4 2 4 2" xfId="5104" hidden="1" xr:uid="{00000000-0005-0000-0000-0000B2080000}"/>
    <cellStyle name="20% - Accent4 4 2 4 2" xfId="5441" hidden="1" xr:uid="{00000000-0005-0000-0000-0000B3080000}"/>
    <cellStyle name="20% - Accent4 4 2 4 2" xfId="6006" hidden="1" xr:uid="{00000000-0005-0000-0000-0000B4080000}"/>
    <cellStyle name="20% - Accent4 4 2 4 2" xfId="6121" hidden="1" xr:uid="{00000000-0005-0000-0000-0000B5080000}"/>
    <cellStyle name="20% - Accent4 4 2 4 2" xfId="6844" hidden="1" xr:uid="{00000000-0005-0000-0000-0000B6080000}"/>
    <cellStyle name="20% - Accent4 4 2 4 2" xfId="7017" hidden="1" xr:uid="{00000000-0005-0000-0000-0000B7080000}"/>
    <cellStyle name="20% - Accent4 4 2 4 2" xfId="7410" hidden="1" xr:uid="{00000000-0005-0000-0000-0000B8080000}"/>
    <cellStyle name="20% - Accent4 4 2 4 2" xfId="7558" hidden="1" xr:uid="{00000000-0005-0000-0000-0000B9080000}"/>
    <cellStyle name="20% - Accent4 4 2 4 2" xfId="7896" hidden="1" xr:uid="{00000000-0005-0000-0000-0000BA080000}"/>
    <cellStyle name="20% - Accent4 4 2 4 2" xfId="8233" hidden="1" xr:uid="{00000000-0005-0000-0000-0000BB080000}"/>
    <cellStyle name="20% - Accent4 4 3 3 2" xfId="421" hidden="1" xr:uid="{00000000-0005-0000-0000-0000BC080000}"/>
    <cellStyle name="20% - Accent4 4 3 3 2" xfId="536" hidden="1" xr:uid="{00000000-0005-0000-0000-0000BD080000}"/>
    <cellStyle name="20% - Accent4 4 3 3 2" xfId="1259" hidden="1" xr:uid="{00000000-0005-0000-0000-0000BE080000}"/>
    <cellStyle name="20% - Accent4 4 3 3 2" xfId="1432" hidden="1" xr:uid="{00000000-0005-0000-0000-0000BF080000}"/>
    <cellStyle name="20% - Accent4 4 3 3 2" xfId="1825" hidden="1" xr:uid="{00000000-0005-0000-0000-0000C0080000}"/>
    <cellStyle name="20% - Accent4 4 3 3 2" xfId="1973" hidden="1" xr:uid="{00000000-0005-0000-0000-0000C1080000}"/>
    <cellStyle name="20% - Accent4 4 3 3 2" xfId="2311" hidden="1" xr:uid="{00000000-0005-0000-0000-0000C2080000}"/>
    <cellStyle name="20% - Accent4 4 3 3 2" xfId="2648" hidden="1" xr:uid="{00000000-0005-0000-0000-0000C3080000}"/>
    <cellStyle name="20% - Accent4 4 3 3 2" xfId="3213" hidden="1" xr:uid="{00000000-0005-0000-0000-0000C4080000}"/>
    <cellStyle name="20% - Accent4 4 3 3 2" xfId="3328" hidden="1" xr:uid="{00000000-0005-0000-0000-0000C5080000}"/>
    <cellStyle name="20% - Accent4 4 3 3 2" xfId="4051" hidden="1" xr:uid="{00000000-0005-0000-0000-0000C6080000}"/>
    <cellStyle name="20% - Accent4 4 3 3 2" xfId="4224" hidden="1" xr:uid="{00000000-0005-0000-0000-0000C7080000}"/>
    <cellStyle name="20% - Accent4 4 3 3 2" xfId="4617" hidden="1" xr:uid="{00000000-0005-0000-0000-0000C8080000}"/>
    <cellStyle name="20% - Accent4 4 3 3 2" xfId="4765" hidden="1" xr:uid="{00000000-0005-0000-0000-0000C9080000}"/>
    <cellStyle name="20% - Accent4 4 3 3 2" xfId="5103" hidden="1" xr:uid="{00000000-0005-0000-0000-0000CA080000}"/>
    <cellStyle name="20% - Accent4 4 3 3 2" xfId="5440" hidden="1" xr:uid="{00000000-0005-0000-0000-0000CB080000}"/>
    <cellStyle name="20% - Accent4 4 3 3 2" xfId="6005" hidden="1" xr:uid="{00000000-0005-0000-0000-0000CC080000}"/>
    <cellStyle name="20% - Accent4 4 3 3 2" xfId="6120" hidden="1" xr:uid="{00000000-0005-0000-0000-0000CD080000}"/>
    <cellStyle name="20% - Accent4 4 3 3 2" xfId="6843" hidden="1" xr:uid="{00000000-0005-0000-0000-0000CE080000}"/>
    <cellStyle name="20% - Accent4 4 3 3 2" xfId="7016" hidden="1" xr:uid="{00000000-0005-0000-0000-0000CF080000}"/>
    <cellStyle name="20% - Accent4 4 3 3 2" xfId="7409" hidden="1" xr:uid="{00000000-0005-0000-0000-0000D0080000}"/>
    <cellStyle name="20% - Accent4 4 3 3 2" xfId="7557" hidden="1" xr:uid="{00000000-0005-0000-0000-0000D1080000}"/>
    <cellStyle name="20% - Accent4 4 3 3 2" xfId="7895" hidden="1" xr:uid="{00000000-0005-0000-0000-0000D2080000}"/>
    <cellStyle name="20% - Accent4 4 3 3 2" xfId="8232" hidden="1" xr:uid="{00000000-0005-0000-0000-0000D3080000}"/>
    <cellStyle name="20% - Accent4 5 2" xfId="401" hidden="1" xr:uid="{00000000-0005-0000-0000-0000D4080000}"/>
    <cellStyle name="20% - Accent4 5 2" xfId="516" hidden="1" xr:uid="{00000000-0005-0000-0000-0000D5080000}"/>
    <cellStyle name="20% - Accent4 5 2" xfId="1239" hidden="1" xr:uid="{00000000-0005-0000-0000-0000D6080000}"/>
    <cellStyle name="20% - Accent4 5 2" xfId="1412" hidden="1" xr:uid="{00000000-0005-0000-0000-0000D7080000}"/>
    <cellStyle name="20% - Accent4 5 2" xfId="1805" hidden="1" xr:uid="{00000000-0005-0000-0000-0000D8080000}"/>
    <cellStyle name="20% - Accent4 5 2" xfId="1953" hidden="1" xr:uid="{00000000-0005-0000-0000-0000D9080000}"/>
    <cellStyle name="20% - Accent4 5 2" xfId="2291" hidden="1" xr:uid="{00000000-0005-0000-0000-0000DA080000}"/>
    <cellStyle name="20% - Accent4 5 2" xfId="2628" hidden="1" xr:uid="{00000000-0005-0000-0000-0000DB080000}"/>
    <cellStyle name="20% - Accent4 5 2" xfId="3193" hidden="1" xr:uid="{00000000-0005-0000-0000-0000DC080000}"/>
    <cellStyle name="20% - Accent4 5 2" xfId="3308" hidden="1" xr:uid="{00000000-0005-0000-0000-0000DD080000}"/>
    <cellStyle name="20% - Accent4 5 2" xfId="4031" hidden="1" xr:uid="{00000000-0005-0000-0000-0000DE080000}"/>
    <cellStyle name="20% - Accent4 5 2" xfId="4204" hidden="1" xr:uid="{00000000-0005-0000-0000-0000DF080000}"/>
    <cellStyle name="20% - Accent4 5 2" xfId="4597" hidden="1" xr:uid="{00000000-0005-0000-0000-0000E0080000}"/>
    <cellStyle name="20% - Accent4 5 2" xfId="4745" hidden="1" xr:uid="{00000000-0005-0000-0000-0000E1080000}"/>
    <cellStyle name="20% - Accent4 5 2" xfId="5083" hidden="1" xr:uid="{00000000-0005-0000-0000-0000E2080000}"/>
    <cellStyle name="20% - Accent4 5 2" xfId="5420" hidden="1" xr:uid="{00000000-0005-0000-0000-0000E3080000}"/>
    <cellStyle name="20% - Accent4 5 2" xfId="5985" hidden="1" xr:uid="{00000000-0005-0000-0000-0000E4080000}"/>
    <cellStyle name="20% - Accent4 5 2" xfId="6100" hidden="1" xr:uid="{00000000-0005-0000-0000-0000E5080000}"/>
    <cellStyle name="20% - Accent4 5 2" xfId="6823" hidden="1" xr:uid="{00000000-0005-0000-0000-0000E6080000}"/>
    <cellStyle name="20% - Accent4 5 2" xfId="6996" hidden="1" xr:uid="{00000000-0005-0000-0000-0000E7080000}"/>
    <cellStyle name="20% - Accent4 5 2" xfId="7389" hidden="1" xr:uid="{00000000-0005-0000-0000-0000E8080000}"/>
    <cellStyle name="20% - Accent4 5 2" xfId="7537" hidden="1" xr:uid="{00000000-0005-0000-0000-0000E9080000}"/>
    <cellStyle name="20% - Accent4 5 2" xfId="7875" hidden="1" xr:uid="{00000000-0005-0000-0000-0000EA080000}"/>
    <cellStyle name="20% - Accent4 5 2" xfId="8212" hidden="1" xr:uid="{00000000-0005-0000-0000-0000EB080000}"/>
    <cellStyle name="20% - Accent4 7" xfId="78" hidden="1" xr:uid="{00000000-0005-0000-0000-0000EC080000}"/>
    <cellStyle name="20% - Accent4 7" xfId="174" hidden="1" xr:uid="{00000000-0005-0000-0000-0000ED080000}"/>
    <cellStyle name="20% - Accent4 7" xfId="250" hidden="1" xr:uid="{00000000-0005-0000-0000-0000EE080000}"/>
    <cellStyle name="20% - Accent4 7" xfId="328" hidden="1" xr:uid="{00000000-0005-0000-0000-0000EF080000}"/>
    <cellStyle name="20% - Accent4 7" xfId="913" hidden="1" xr:uid="{00000000-0005-0000-0000-0000F0080000}"/>
    <cellStyle name="20% - Accent4 7" xfId="989" hidden="1" xr:uid="{00000000-0005-0000-0000-0000F1080000}"/>
    <cellStyle name="20% - Accent4 7" xfId="1068" hidden="1" xr:uid="{00000000-0005-0000-0000-0000F2080000}"/>
    <cellStyle name="20% - Accent4 7" xfId="1167" hidden="1" xr:uid="{00000000-0005-0000-0000-0000F3080000}"/>
    <cellStyle name="20% - Accent4 7" xfId="686" hidden="1" xr:uid="{00000000-0005-0000-0000-0000F4080000}"/>
    <cellStyle name="20% - Accent4 7" xfId="857" hidden="1" xr:uid="{00000000-0005-0000-0000-0000F5080000}"/>
    <cellStyle name="20% - Accent4 7" xfId="1508" hidden="1" xr:uid="{00000000-0005-0000-0000-0000F6080000}"/>
    <cellStyle name="20% - Accent4 7" xfId="1584" hidden="1" xr:uid="{00000000-0005-0000-0000-0000F7080000}"/>
    <cellStyle name="20% - Accent4 7" xfId="1662" hidden="1" xr:uid="{00000000-0005-0000-0000-0000F8080000}"/>
    <cellStyle name="20% - Accent4 7" xfId="1749" hidden="1" xr:uid="{00000000-0005-0000-0000-0000F9080000}"/>
    <cellStyle name="20% - Accent4 7" xfId="650" hidden="1" xr:uid="{00000000-0005-0000-0000-0000FA080000}"/>
    <cellStyle name="20% - Accent4 7" xfId="739" hidden="1" xr:uid="{00000000-0005-0000-0000-0000FB080000}"/>
    <cellStyle name="20% - Accent4 7" xfId="2040" hidden="1" xr:uid="{00000000-0005-0000-0000-0000FC080000}"/>
    <cellStyle name="20% - Accent4 7" xfId="2116" hidden="1" xr:uid="{00000000-0005-0000-0000-0000FD080000}"/>
    <cellStyle name="20% - Accent4 7" xfId="2194" hidden="1" xr:uid="{00000000-0005-0000-0000-0000FE080000}"/>
    <cellStyle name="20% - Accent4 7" xfId="2377" hidden="1" xr:uid="{00000000-0005-0000-0000-0000FF080000}"/>
    <cellStyle name="20% - Accent4 7" xfId="2453" hidden="1" xr:uid="{00000000-0005-0000-0000-000000090000}"/>
    <cellStyle name="20% - Accent4 7" xfId="2531" hidden="1" xr:uid="{00000000-0005-0000-0000-000001090000}"/>
    <cellStyle name="20% - Accent4 7" xfId="2714" hidden="1" xr:uid="{00000000-0005-0000-0000-000002090000}"/>
    <cellStyle name="20% - Accent4 7" xfId="2790" hidden="1" xr:uid="{00000000-0005-0000-0000-000003090000}"/>
    <cellStyle name="20% - Accent4 7" xfId="2870" hidden="1" xr:uid="{00000000-0005-0000-0000-000004090000}"/>
    <cellStyle name="20% - Accent4 7" xfId="2966" hidden="1" xr:uid="{00000000-0005-0000-0000-000005090000}"/>
    <cellStyle name="20% - Accent4 7" xfId="3042" hidden="1" xr:uid="{00000000-0005-0000-0000-000006090000}"/>
    <cellStyle name="20% - Accent4 7" xfId="3120" hidden="1" xr:uid="{00000000-0005-0000-0000-000007090000}"/>
    <cellStyle name="20% - Accent4 7" xfId="3705" hidden="1" xr:uid="{00000000-0005-0000-0000-000008090000}"/>
    <cellStyle name="20% - Accent4 7" xfId="3781" hidden="1" xr:uid="{00000000-0005-0000-0000-000009090000}"/>
    <cellStyle name="20% - Accent4 7" xfId="3860" hidden="1" xr:uid="{00000000-0005-0000-0000-00000A090000}"/>
    <cellStyle name="20% - Accent4 7" xfId="3959" hidden="1" xr:uid="{00000000-0005-0000-0000-00000B090000}"/>
    <cellStyle name="20% - Accent4 7" xfId="3478" hidden="1" xr:uid="{00000000-0005-0000-0000-00000C090000}"/>
    <cellStyle name="20% - Accent4 7" xfId="3649" hidden="1" xr:uid="{00000000-0005-0000-0000-00000D090000}"/>
    <cellStyle name="20% - Accent4 7" xfId="4300" hidden="1" xr:uid="{00000000-0005-0000-0000-00000E090000}"/>
    <cellStyle name="20% - Accent4 7" xfId="4376" hidden="1" xr:uid="{00000000-0005-0000-0000-00000F090000}"/>
    <cellStyle name="20% - Accent4 7" xfId="4454" hidden="1" xr:uid="{00000000-0005-0000-0000-000010090000}"/>
    <cellStyle name="20% - Accent4 7" xfId="4541" hidden="1" xr:uid="{00000000-0005-0000-0000-000011090000}"/>
    <cellStyle name="20% - Accent4 7" xfId="3442" hidden="1" xr:uid="{00000000-0005-0000-0000-000012090000}"/>
    <cellStyle name="20% - Accent4 7" xfId="3531" hidden="1" xr:uid="{00000000-0005-0000-0000-000013090000}"/>
    <cellStyle name="20% - Accent4 7" xfId="4832" hidden="1" xr:uid="{00000000-0005-0000-0000-000014090000}"/>
    <cellStyle name="20% - Accent4 7" xfId="4908" hidden="1" xr:uid="{00000000-0005-0000-0000-000015090000}"/>
    <cellStyle name="20% - Accent4 7" xfId="4986" hidden="1" xr:uid="{00000000-0005-0000-0000-000016090000}"/>
    <cellStyle name="20% - Accent4 7" xfId="5169" hidden="1" xr:uid="{00000000-0005-0000-0000-000017090000}"/>
    <cellStyle name="20% - Accent4 7" xfId="5245" hidden="1" xr:uid="{00000000-0005-0000-0000-000018090000}"/>
    <cellStyle name="20% - Accent4 7" xfId="5323" hidden="1" xr:uid="{00000000-0005-0000-0000-000019090000}"/>
    <cellStyle name="20% - Accent4 7" xfId="5506" hidden="1" xr:uid="{00000000-0005-0000-0000-00001A090000}"/>
    <cellStyle name="20% - Accent4 7" xfId="5582" hidden="1" xr:uid="{00000000-0005-0000-0000-00001B090000}"/>
    <cellStyle name="20% - Accent4 7" xfId="5662" hidden="1" xr:uid="{00000000-0005-0000-0000-00001C090000}"/>
    <cellStyle name="20% - Accent4 7" xfId="5758" hidden="1" xr:uid="{00000000-0005-0000-0000-00001D090000}"/>
    <cellStyle name="20% - Accent4 7" xfId="5834" hidden="1" xr:uid="{00000000-0005-0000-0000-00001E090000}"/>
    <cellStyle name="20% - Accent4 7" xfId="5912" hidden="1" xr:uid="{00000000-0005-0000-0000-00001F090000}"/>
    <cellStyle name="20% - Accent4 7" xfId="6497" hidden="1" xr:uid="{00000000-0005-0000-0000-000020090000}"/>
    <cellStyle name="20% - Accent4 7" xfId="6573" hidden="1" xr:uid="{00000000-0005-0000-0000-000021090000}"/>
    <cellStyle name="20% - Accent4 7" xfId="6652" hidden="1" xr:uid="{00000000-0005-0000-0000-000022090000}"/>
    <cellStyle name="20% - Accent4 7" xfId="6751" hidden="1" xr:uid="{00000000-0005-0000-0000-000023090000}"/>
    <cellStyle name="20% - Accent4 7" xfId="6270" hidden="1" xr:uid="{00000000-0005-0000-0000-000024090000}"/>
    <cellStyle name="20% - Accent4 7" xfId="6441" hidden="1" xr:uid="{00000000-0005-0000-0000-000025090000}"/>
    <cellStyle name="20% - Accent4 7" xfId="7092" hidden="1" xr:uid="{00000000-0005-0000-0000-000026090000}"/>
    <cellStyle name="20% - Accent4 7" xfId="7168" hidden="1" xr:uid="{00000000-0005-0000-0000-000027090000}"/>
    <cellStyle name="20% - Accent4 7" xfId="7246" hidden="1" xr:uid="{00000000-0005-0000-0000-000028090000}"/>
    <cellStyle name="20% - Accent4 7" xfId="7333" hidden="1" xr:uid="{00000000-0005-0000-0000-000029090000}"/>
    <cellStyle name="20% - Accent4 7" xfId="6234" hidden="1" xr:uid="{00000000-0005-0000-0000-00002A090000}"/>
    <cellStyle name="20% - Accent4 7" xfId="6323" hidden="1" xr:uid="{00000000-0005-0000-0000-00002B090000}"/>
    <cellStyle name="20% - Accent4 7" xfId="7624" hidden="1" xr:uid="{00000000-0005-0000-0000-00002C090000}"/>
    <cellStyle name="20% - Accent4 7" xfId="7700" hidden="1" xr:uid="{00000000-0005-0000-0000-00002D090000}"/>
    <cellStyle name="20% - Accent4 7" xfId="7778" hidden="1" xr:uid="{00000000-0005-0000-0000-00002E090000}"/>
    <cellStyle name="20% - Accent4 7" xfId="7961" hidden="1" xr:uid="{00000000-0005-0000-0000-00002F090000}"/>
    <cellStyle name="20% - Accent4 7" xfId="8037" hidden="1" xr:uid="{00000000-0005-0000-0000-000030090000}"/>
    <cellStyle name="20% - Accent4 7" xfId="8115" hidden="1" xr:uid="{00000000-0005-0000-0000-000031090000}"/>
    <cellStyle name="20% - Accent4 7" xfId="8298" hidden="1" xr:uid="{00000000-0005-0000-0000-000032090000}"/>
    <cellStyle name="20% - Accent4 7" xfId="8374" hidden="1" xr:uid="{00000000-0005-0000-0000-000033090000}"/>
    <cellStyle name="20% - Accent4 8" xfId="94" hidden="1" xr:uid="{00000000-0005-0000-0000-000034090000}"/>
    <cellStyle name="20% - Accent4 8" xfId="165" hidden="1" xr:uid="{00000000-0005-0000-0000-000035090000}"/>
    <cellStyle name="20% - Accent4 8" xfId="242" hidden="1" xr:uid="{00000000-0005-0000-0000-000036090000}"/>
    <cellStyle name="20% - Accent4 8" xfId="320" hidden="1" xr:uid="{00000000-0005-0000-0000-000037090000}"/>
    <cellStyle name="20% - Accent4 8" xfId="904" hidden="1" xr:uid="{00000000-0005-0000-0000-000038090000}"/>
    <cellStyle name="20% - Accent4 8" xfId="981" hidden="1" xr:uid="{00000000-0005-0000-0000-000039090000}"/>
    <cellStyle name="20% - Accent4 8" xfId="1060" hidden="1" xr:uid="{00000000-0005-0000-0000-00003A090000}"/>
    <cellStyle name="20% - Accent4 8" xfId="1171" hidden="1" xr:uid="{00000000-0005-0000-0000-00003B090000}"/>
    <cellStyle name="20% - Accent4 8" xfId="875" hidden="1" xr:uid="{00000000-0005-0000-0000-00003C090000}"/>
    <cellStyle name="20% - Accent4 8" xfId="768" hidden="1" xr:uid="{00000000-0005-0000-0000-00003D090000}"/>
    <cellStyle name="20% - Accent4 8" xfId="736" hidden="1" xr:uid="{00000000-0005-0000-0000-00003E090000}"/>
    <cellStyle name="20% - Accent4 8" xfId="1576" hidden="1" xr:uid="{00000000-0005-0000-0000-00003F090000}"/>
    <cellStyle name="20% - Accent4 8" xfId="1654" hidden="1" xr:uid="{00000000-0005-0000-0000-000040090000}"/>
    <cellStyle name="20% - Accent4 8" xfId="1752" hidden="1" xr:uid="{00000000-0005-0000-0000-000041090000}"/>
    <cellStyle name="20% - Accent4 8" xfId="717" hidden="1" xr:uid="{00000000-0005-0000-0000-000042090000}"/>
    <cellStyle name="20% - Accent4 8" xfId="800" hidden="1" xr:uid="{00000000-0005-0000-0000-000043090000}"/>
    <cellStyle name="20% - Accent4 8" xfId="784" hidden="1" xr:uid="{00000000-0005-0000-0000-000044090000}"/>
    <cellStyle name="20% - Accent4 8" xfId="2108" hidden="1" xr:uid="{00000000-0005-0000-0000-000045090000}"/>
    <cellStyle name="20% - Accent4 8" xfId="2186" hidden="1" xr:uid="{00000000-0005-0000-0000-000046090000}"/>
    <cellStyle name="20% - Accent4 8" xfId="618" hidden="1" xr:uid="{00000000-0005-0000-0000-000047090000}"/>
    <cellStyle name="20% - Accent4 8" xfId="2445" hidden="1" xr:uid="{00000000-0005-0000-0000-000048090000}"/>
    <cellStyle name="20% - Accent4 8" xfId="2523" hidden="1" xr:uid="{00000000-0005-0000-0000-000049090000}"/>
    <cellStyle name="20% - Accent4 8" xfId="1747" hidden="1" xr:uid="{00000000-0005-0000-0000-00004A090000}"/>
    <cellStyle name="20% - Accent4 8" xfId="2782" hidden="1" xr:uid="{00000000-0005-0000-0000-00004B090000}"/>
    <cellStyle name="20% - Accent4 8" xfId="2886" hidden="1" xr:uid="{00000000-0005-0000-0000-00004C090000}"/>
    <cellStyle name="20% - Accent4 8" xfId="2957" hidden="1" xr:uid="{00000000-0005-0000-0000-00004D090000}"/>
    <cellStyle name="20% - Accent4 8" xfId="3034" hidden="1" xr:uid="{00000000-0005-0000-0000-00004E090000}"/>
    <cellStyle name="20% - Accent4 8" xfId="3112" hidden="1" xr:uid="{00000000-0005-0000-0000-00004F090000}"/>
    <cellStyle name="20% - Accent4 8" xfId="3696" hidden="1" xr:uid="{00000000-0005-0000-0000-000050090000}"/>
    <cellStyle name="20% - Accent4 8" xfId="3773" hidden="1" xr:uid="{00000000-0005-0000-0000-000051090000}"/>
    <cellStyle name="20% - Accent4 8" xfId="3852" hidden="1" xr:uid="{00000000-0005-0000-0000-000052090000}"/>
    <cellStyle name="20% - Accent4 8" xfId="3963" hidden="1" xr:uid="{00000000-0005-0000-0000-000053090000}"/>
    <cellStyle name="20% - Accent4 8" xfId="3667" hidden="1" xr:uid="{00000000-0005-0000-0000-000054090000}"/>
    <cellStyle name="20% - Accent4 8" xfId="3560" hidden="1" xr:uid="{00000000-0005-0000-0000-000055090000}"/>
    <cellStyle name="20% - Accent4 8" xfId="3528" hidden="1" xr:uid="{00000000-0005-0000-0000-000056090000}"/>
    <cellStyle name="20% - Accent4 8" xfId="4368" hidden="1" xr:uid="{00000000-0005-0000-0000-000057090000}"/>
    <cellStyle name="20% - Accent4 8" xfId="4446" hidden="1" xr:uid="{00000000-0005-0000-0000-000058090000}"/>
    <cellStyle name="20% - Accent4 8" xfId="4544" hidden="1" xr:uid="{00000000-0005-0000-0000-000059090000}"/>
    <cellStyle name="20% - Accent4 8" xfId="3509" hidden="1" xr:uid="{00000000-0005-0000-0000-00005A090000}"/>
    <cellStyle name="20% - Accent4 8" xfId="3592" hidden="1" xr:uid="{00000000-0005-0000-0000-00005B090000}"/>
    <cellStyle name="20% - Accent4 8" xfId="3576" hidden="1" xr:uid="{00000000-0005-0000-0000-00005C090000}"/>
    <cellStyle name="20% - Accent4 8" xfId="4900" hidden="1" xr:uid="{00000000-0005-0000-0000-00005D090000}"/>
    <cellStyle name="20% - Accent4 8" xfId="4978" hidden="1" xr:uid="{00000000-0005-0000-0000-00005E090000}"/>
    <cellStyle name="20% - Accent4 8" xfId="3410" hidden="1" xr:uid="{00000000-0005-0000-0000-00005F090000}"/>
    <cellStyle name="20% - Accent4 8" xfId="5237" hidden="1" xr:uid="{00000000-0005-0000-0000-000060090000}"/>
    <cellStyle name="20% - Accent4 8" xfId="5315" hidden="1" xr:uid="{00000000-0005-0000-0000-000061090000}"/>
    <cellStyle name="20% - Accent4 8" xfId="4539" hidden="1" xr:uid="{00000000-0005-0000-0000-000062090000}"/>
    <cellStyle name="20% - Accent4 8" xfId="5574" hidden="1" xr:uid="{00000000-0005-0000-0000-000063090000}"/>
    <cellStyle name="20% - Accent4 8" xfId="5678" hidden="1" xr:uid="{00000000-0005-0000-0000-000064090000}"/>
    <cellStyle name="20% - Accent4 8" xfId="5749" hidden="1" xr:uid="{00000000-0005-0000-0000-000065090000}"/>
    <cellStyle name="20% - Accent4 8" xfId="5826" hidden="1" xr:uid="{00000000-0005-0000-0000-000066090000}"/>
    <cellStyle name="20% - Accent4 8" xfId="5904" hidden="1" xr:uid="{00000000-0005-0000-0000-000067090000}"/>
    <cellStyle name="20% - Accent4 8" xfId="6488" hidden="1" xr:uid="{00000000-0005-0000-0000-000068090000}"/>
    <cellStyle name="20% - Accent4 8" xfId="6565" hidden="1" xr:uid="{00000000-0005-0000-0000-000069090000}"/>
    <cellStyle name="20% - Accent4 8" xfId="6644" hidden="1" xr:uid="{00000000-0005-0000-0000-00006A090000}"/>
    <cellStyle name="20% - Accent4 8" xfId="6755" hidden="1" xr:uid="{00000000-0005-0000-0000-00006B090000}"/>
    <cellStyle name="20% - Accent4 8" xfId="6459" hidden="1" xr:uid="{00000000-0005-0000-0000-00006C090000}"/>
    <cellStyle name="20% - Accent4 8" xfId="6352" hidden="1" xr:uid="{00000000-0005-0000-0000-00006D090000}"/>
    <cellStyle name="20% - Accent4 8" xfId="6320" hidden="1" xr:uid="{00000000-0005-0000-0000-00006E090000}"/>
    <cellStyle name="20% - Accent4 8" xfId="7160" hidden="1" xr:uid="{00000000-0005-0000-0000-00006F090000}"/>
    <cellStyle name="20% - Accent4 8" xfId="7238" hidden="1" xr:uid="{00000000-0005-0000-0000-000070090000}"/>
    <cellStyle name="20% - Accent4 8" xfId="7336" hidden="1" xr:uid="{00000000-0005-0000-0000-000071090000}"/>
    <cellStyle name="20% - Accent4 8" xfId="6301" hidden="1" xr:uid="{00000000-0005-0000-0000-000072090000}"/>
    <cellStyle name="20% - Accent4 8" xfId="6384" hidden="1" xr:uid="{00000000-0005-0000-0000-000073090000}"/>
    <cellStyle name="20% - Accent4 8" xfId="6368" hidden="1" xr:uid="{00000000-0005-0000-0000-000074090000}"/>
    <cellStyle name="20% - Accent4 8" xfId="7692" hidden="1" xr:uid="{00000000-0005-0000-0000-000075090000}"/>
    <cellStyle name="20% - Accent4 8" xfId="7770" hidden="1" xr:uid="{00000000-0005-0000-0000-000076090000}"/>
    <cellStyle name="20% - Accent4 8" xfId="6202" hidden="1" xr:uid="{00000000-0005-0000-0000-000077090000}"/>
    <cellStyle name="20% - Accent4 8" xfId="8029" hidden="1" xr:uid="{00000000-0005-0000-0000-000078090000}"/>
    <cellStyle name="20% - Accent4 8" xfId="8107" hidden="1" xr:uid="{00000000-0005-0000-0000-000079090000}"/>
    <cellStyle name="20% - Accent4 8" xfId="7331" hidden="1" xr:uid="{00000000-0005-0000-0000-00007A090000}"/>
    <cellStyle name="20% - Accent4 8" xfId="8366" hidden="1" xr:uid="{00000000-0005-0000-0000-00007B090000}"/>
    <cellStyle name="20% - Accent4 9" xfId="107" hidden="1" xr:uid="{00000000-0005-0000-0000-00007C090000}"/>
    <cellStyle name="20% - Accent4 9" xfId="181" hidden="1" xr:uid="{00000000-0005-0000-0000-00007D090000}"/>
    <cellStyle name="20% - Accent4 9" xfId="257" hidden="1" xr:uid="{00000000-0005-0000-0000-00007E090000}"/>
    <cellStyle name="20% - Accent4 9" xfId="335" hidden="1" xr:uid="{00000000-0005-0000-0000-00007F090000}"/>
    <cellStyle name="20% - Accent4 9" xfId="920" hidden="1" xr:uid="{00000000-0005-0000-0000-000080090000}"/>
    <cellStyle name="20% - Accent4 9" xfId="996" hidden="1" xr:uid="{00000000-0005-0000-0000-000081090000}"/>
    <cellStyle name="20% - Accent4 9" xfId="1075" hidden="1" xr:uid="{00000000-0005-0000-0000-000082090000}"/>
    <cellStyle name="20% - Accent4 9" xfId="1344" hidden="1" xr:uid="{00000000-0005-0000-0000-000083090000}"/>
    <cellStyle name="20% - Accent4 9" xfId="810" hidden="1" xr:uid="{00000000-0005-0000-0000-000084090000}"/>
    <cellStyle name="20% - Accent4 9" xfId="838" hidden="1" xr:uid="{00000000-0005-0000-0000-000085090000}"/>
    <cellStyle name="20% - Accent4 9" xfId="1515" hidden="1" xr:uid="{00000000-0005-0000-0000-000086090000}"/>
    <cellStyle name="20% - Accent4 9" xfId="1591" hidden="1" xr:uid="{00000000-0005-0000-0000-000087090000}"/>
    <cellStyle name="20% - Accent4 9" xfId="1669" hidden="1" xr:uid="{00000000-0005-0000-0000-000088090000}"/>
    <cellStyle name="20% - Accent4 9" xfId="1902" hidden="1" xr:uid="{00000000-0005-0000-0000-000089090000}"/>
    <cellStyle name="20% - Accent4 9" xfId="1359" hidden="1" xr:uid="{00000000-0005-0000-0000-00008A090000}"/>
    <cellStyle name="20% - Accent4 9" xfId="1390" hidden="1" xr:uid="{00000000-0005-0000-0000-00008B090000}"/>
    <cellStyle name="20% - Accent4 9" xfId="2047" hidden="1" xr:uid="{00000000-0005-0000-0000-00008C090000}"/>
    <cellStyle name="20% - Accent4 9" xfId="2123" hidden="1" xr:uid="{00000000-0005-0000-0000-00008D090000}"/>
    <cellStyle name="20% - Accent4 9" xfId="2201" hidden="1" xr:uid="{00000000-0005-0000-0000-00008E090000}"/>
    <cellStyle name="20% - Accent4 9" xfId="2384" hidden="1" xr:uid="{00000000-0005-0000-0000-00008F090000}"/>
    <cellStyle name="20% - Accent4 9" xfId="2460" hidden="1" xr:uid="{00000000-0005-0000-0000-000090090000}"/>
    <cellStyle name="20% - Accent4 9" xfId="2538" hidden="1" xr:uid="{00000000-0005-0000-0000-000091090000}"/>
    <cellStyle name="20% - Accent4 9" xfId="2721" hidden="1" xr:uid="{00000000-0005-0000-0000-000092090000}"/>
    <cellStyle name="20% - Accent4 9" xfId="2797" hidden="1" xr:uid="{00000000-0005-0000-0000-000093090000}"/>
    <cellStyle name="20% - Accent4 9" xfId="2899" hidden="1" xr:uid="{00000000-0005-0000-0000-000094090000}"/>
    <cellStyle name="20% - Accent4 9" xfId="2973" hidden="1" xr:uid="{00000000-0005-0000-0000-000095090000}"/>
    <cellStyle name="20% - Accent4 9" xfId="3049" hidden="1" xr:uid="{00000000-0005-0000-0000-000096090000}"/>
    <cellStyle name="20% - Accent4 9" xfId="3127" hidden="1" xr:uid="{00000000-0005-0000-0000-000097090000}"/>
    <cellStyle name="20% - Accent4 9" xfId="3712" hidden="1" xr:uid="{00000000-0005-0000-0000-000098090000}"/>
    <cellStyle name="20% - Accent4 9" xfId="3788" hidden="1" xr:uid="{00000000-0005-0000-0000-000099090000}"/>
    <cellStyle name="20% - Accent4 9" xfId="3867" hidden="1" xr:uid="{00000000-0005-0000-0000-00009A090000}"/>
    <cellStyle name="20% - Accent4 9" xfId="4136" hidden="1" xr:uid="{00000000-0005-0000-0000-00009B090000}"/>
    <cellStyle name="20% - Accent4 9" xfId="3602" hidden="1" xr:uid="{00000000-0005-0000-0000-00009C090000}"/>
    <cellStyle name="20% - Accent4 9" xfId="3630" hidden="1" xr:uid="{00000000-0005-0000-0000-00009D090000}"/>
    <cellStyle name="20% - Accent4 9" xfId="4307" hidden="1" xr:uid="{00000000-0005-0000-0000-00009E090000}"/>
    <cellStyle name="20% - Accent4 9" xfId="4383" hidden="1" xr:uid="{00000000-0005-0000-0000-00009F090000}"/>
    <cellStyle name="20% - Accent4 9" xfId="4461" hidden="1" xr:uid="{00000000-0005-0000-0000-0000A0090000}"/>
    <cellStyle name="20% - Accent4 9" xfId="4694" hidden="1" xr:uid="{00000000-0005-0000-0000-0000A1090000}"/>
    <cellStyle name="20% - Accent4 9" xfId="4151" hidden="1" xr:uid="{00000000-0005-0000-0000-0000A2090000}"/>
    <cellStyle name="20% - Accent4 9" xfId="4182" hidden="1" xr:uid="{00000000-0005-0000-0000-0000A3090000}"/>
    <cellStyle name="20% - Accent4 9" xfId="4839" hidden="1" xr:uid="{00000000-0005-0000-0000-0000A4090000}"/>
    <cellStyle name="20% - Accent4 9" xfId="4915" hidden="1" xr:uid="{00000000-0005-0000-0000-0000A5090000}"/>
    <cellStyle name="20% - Accent4 9" xfId="4993" hidden="1" xr:uid="{00000000-0005-0000-0000-0000A6090000}"/>
    <cellStyle name="20% - Accent4 9" xfId="5176" hidden="1" xr:uid="{00000000-0005-0000-0000-0000A7090000}"/>
    <cellStyle name="20% - Accent4 9" xfId="5252" hidden="1" xr:uid="{00000000-0005-0000-0000-0000A8090000}"/>
    <cellStyle name="20% - Accent4 9" xfId="5330" hidden="1" xr:uid="{00000000-0005-0000-0000-0000A9090000}"/>
    <cellStyle name="20% - Accent4 9" xfId="5513" hidden="1" xr:uid="{00000000-0005-0000-0000-0000AA090000}"/>
    <cellStyle name="20% - Accent4 9" xfId="5589" hidden="1" xr:uid="{00000000-0005-0000-0000-0000AB090000}"/>
    <cellStyle name="20% - Accent4 9" xfId="5691" hidden="1" xr:uid="{00000000-0005-0000-0000-0000AC090000}"/>
    <cellStyle name="20% - Accent4 9" xfId="5765" hidden="1" xr:uid="{00000000-0005-0000-0000-0000AD090000}"/>
    <cellStyle name="20% - Accent4 9" xfId="5841" hidden="1" xr:uid="{00000000-0005-0000-0000-0000AE090000}"/>
    <cellStyle name="20% - Accent4 9" xfId="5919" hidden="1" xr:uid="{00000000-0005-0000-0000-0000AF090000}"/>
    <cellStyle name="20% - Accent4 9" xfId="6504" hidden="1" xr:uid="{00000000-0005-0000-0000-0000B0090000}"/>
    <cellStyle name="20% - Accent4 9" xfId="6580" hidden="1" xr:uid="{00000000-0005-0000-0000-0000B1090000}"/>
    <cellStyle name="20% - Accent4 9" xfId="6659" hidden="1" xr:uid="{00000000-0005-0000-0000-0000B2090000}"/>
    <cellStyle name="20% - Accent4 9" xfId="6928" hidden="1" xr:uid="{00000000-0005-0000-0000-0000B3090000}"/>
    <cellStyle name="20% - Accent4 9" xfId="6394" hidden="1" xr:uid="{00000000-0005-0000-0000-0000B4090000}"/>
    <cellStyle name="20% - Accent4 9" xfId="6422" hidden="1" xr:uid="{00000000-0005-0000-0000-0000B5090000}"/>
    <cellStyle name="20% - Accent4 9" xfId="7099" hidden="1" xr:uid="{00000000-0005-0000-0000-0000B6090000}"/>
    <cellStyle name="20% - Accent4 9" xfId="7175" hidden="1" xr:uid="{00000000-0005-0000-0000-0000B7090000}"/>
    <cellStyle name="20% - Accent4 9" xfId="7253" hidden="1" xr:uid="{00000000-0005-0000-0000-0000B8090000}"/>
    <cellStyle name="20% - Accent4 9" xfId="7486" hidden="1" xr:uid="{00000000-0005-0000-0000-0000B9090000}"/>
    <cellStyle name="20% - Accent4 9" xfId="6943" hidden="1" xr:uid="{00000000-0005-0000-0000-0000BA090000}"/>
    <cellStyle name="20% - Accent4 9" xfId="6974" hidden="1" xr:uid="{00000000-0005-0000-0000-0000BB090000}"/>
    <cellStyle name="20% - Accent4 9" xfId="7631" hidden="1" xr:uid="{00000000-0005-0000-0000-0000BC090000}"/>
    <cellStyle name="20% - Accent4 9" xfId="7707" hidden="1" xr:uid="{00000000-0005-0000-0000-0000BD090000}"/>
    <cellStyle name="20% - Accent4 9" xfId="7785" hidden="1" xr:uid="{00000000-0005-0000-0000-0000BE090000}"/>
    <cellStyle name="20% - Accent4 9" xfId="7968" hidden="1" xr:uid="{00000000-0005-0000-0000-0000BF090000}"/>
    <cellStyle name="20% - Accent4 9" xfId="8044" hidden="1" xr:uid="{00000000-0005-0000-0000-0000C0090000}"/>
    <cellStyle name="20% - Accent4 9" xfId="8122" hidden="1" xr:uid="{00000000-0005-0000-0000-0000C1090000}"/>
    <cellStyle name="20% - Accent4 9" xfId="8305" hidden="1" xr:uid="{00000000-0005-0000-0000-0000C2090000}"/>
    <cellStyle name="20% - Accent4 9" xfId="8381" hidden="1" xr:uid="{00000000-0005-0000-0000-0000C3090000}"/>
    <cellStyle name="20% - Accent5" xfId="39" builtinId="46" hidden="1"/>
    <cellStyle name="20% - Accent5 10" xfId="135" hidden="1" xr:uid="{00000000-0005-0000-0000-0000C5090000}"/>
    <cellStyle name="20% - Accent5 10" xfId="209" hidden="1" xr:uid="{00000000-0005-0000-0000-0000C6090000}"/>
    <cellStyle name="20% - Accent5 10" xfId="285" hidden="1" xr:uid="{00000000-0005-0000-0000-0000C7090000}"/>
    <cellStyle name="20% - Accent5 10" xfId="363" hidden="1" xr:uid="{00000000-0005-0000-0000-0000C8090000}"/>
    <cellStyle name="20% - Accent5 10" xfId="948" hidden="1" xr:uid="{00000000-0005-0000-0000-0000C9090000}"/>
    <cellStyle name="20% - Accent5 10" xfId="1024" hidden="1" xr:uid="{00000000-0005-0000-0000-0000CA090000}"/>
    <cellStyle name="20% - Accent5 10" xfId="1103" hidden="1" xr:uid="{00000000-0005-0000-0000-0000CB090000}"/>
    <cellStyle name="20% - Accent5 10" xfId="1138" hidden="1" xr:uid="{00000000-0005-0000-0000-0000CC090000}"/>
    <cellStyle name="20% - Accent5 10" xfId="761" hidden="1" xr:uid="{00000000-0005-0000-0000-0000CD090000}"/>
    <cellStyle name="20% - Accent5 10" xfId="765" hidden="1" xr:uid="{00000000-0005-0000-0000-0000CE090000}"/>
    <cellStyle name="20% - Accent5 10" xfId="1543" hidden="1" xr:uid="{00000000-0005-0000-0000-0000CF090000}"/>
    <cellStyle name="20% - Accent5 10" xfId="1619" hidden="1" xr:uid="{00000000-0005-0000-0000-0000D0090000}"/>
    <cellStyle name="20% - Accent5 10" xfId="1697" hidden="1" xr:uid="{00000000-0005-0000-0000-0000D1090000}"/>
    <cellStyle name="20% - Accent5 10" xfId="1726" hidden="1" xr:uid="{00000000-0005-0000-0000-0000D2090000}"/>
    <cellStyle name="20% - Accent5 10" xfId="672" hidden="1" xr:uid="{00000000-0005-0000-0000-0000D3090000}"/>
    <cellStyle name="20% - Accent5 10" xfId="651" hidden="1" xr:uid="{00000000-0005-0000-0000-0000D4090000}"/>
    <cellStyle name="20% - Accent5 10" xfId="2075" hidden="1" xr:uid="{00000000-0005-0000-0000-0000D5090000}"/>
    <cellStyle name="20% - Accent5 10" xfId="2151" hidden="1" xr:uid="{00000000-0005-0000-0000-0000D6090000}"/>
    <cellStyle name="20% - Accent5 10" xfId="2229" hidden="1" xr:uid="{00000000-0005-0000-0000-0000D7090000}"/>
    <cellStyle name="20% - Accent5 10" xfId="2412" hidden="1" xr:uid="{00000000-0005-0000-0000-0000D8090000}"/>
    <cellStyle name="20% - Accent5 10" xfId="2488" hidden="1" xr:uid="{00000000-0005-0000-0000-0000D9090000}"/>
    <cellStyle name="20% - Accent5 10" xfId="2566" hidden="1" xr:uid="{00000000-0005-0000-0000-0000DA090000}"/>
    <cellStyle name="20% - Accent5 10" xfId="2749" hidden="1" xr:uid="{00000000-0005-0000-0000-0000DB090000}"/>
    <cellStyle name="20% - Accent5 10" xfId="2825" hidden="1" xr:uid="{00000000-0005-0000-0000-0000DC090000}"/>
    <cellStyle name="20% - Accent5 10" xfId="2927" hidden="1" xr:uid="{00000000-0005-0000-0000-0000DD090000}"/>
    <cellStyle name="20% - Accent5 10" xfId="3001" hidden="1" xr:uid="{00000000-0005-0000-0000-0000DE090000}"/>
    <cellStyle name="20% - Accent5 10" xfId="3077" hidden="1" xr:uid="{00000000-0005-0000-0000-0000DF090000}"/>
    <cellStyle name="20% - Accent5 10" xfId="3155" hidden="1" xr:uid="{00000000-0005-0000-0000-0000E0090000}"/>
    <cellStyle name="20% - Accent5 10" xfId="3740" hidden="1" xr:uid="{00000000-0005-0000-0000-0000E1090000}"/>
    <cellStyle name="20% - Accent5 10" xfId="3816" hidden="1" xr:uid="{00000000-0005-0000-0000-0000E2090000}"/>
    <cellStyle name="20% - Accent5 10" xfId="3895" hidden="1" xr:uid="{00000000-0005-0000-0000-0000E3090000}"/>
    <cellStyle name="20% - Accent5 10" xfId="3930" hidden="1" xr:uid="{00000000-0005-0000-0000-0000E4090000}"/>
    <cellStyle name="20% - Accent5 10" xfId="3553" hidden="1" xr:uid="{00000000-0005-0000-0000-0000E5090000}"/>
    <cellStyle name="20% - Accent5 10" xfId="3557" hidden="1" xr:uid="{00000000-0005-0000-0000-0000E6090000}"/>
    <cellStyle name="20% - Accent5 10" xfId="4335" hidden="1" xr:uid="{00000000-0005-0000-0000-0000E7090000}"/>
    <cellStyle name="20% - Accent5 10" xfId="4411" hidden="1" xr:uid="{00000000-0005-0000-0000-0000E8090000}"/>
    <cellStyle name="20% - Accent5 10" xfId="4489" hidden="1" xr:uid="{00000000-0005-0000-0000-0000E9090000}"/>
    <cellStyle name="20% - Accent5 10" xfId="4518" hidden="1" xr:uid="{00000000-0005-0000-0000-0000EA090000}"/>
    <cellStyle name="20% - Accent5 10" xfId="3464" hidden="1" xr:uid="{00000000-0005-0000-0000-0000EB090000}"/>
    <cellStyle name="20% - Accent5 10" xfId="3443" hidden="1" xr:uid="{00000000-0005-0000-0000-0000EC090000}"/>
    <cellStyle name="20% - Accent5 10" xfId="4867" hidden="1" xr:uid="{00000000-0005-0000-0000-0000ED090000}"/>
    <cellStyle name="20% - Accent5 10" xfId="4943" hidden="1" xr:uid="{00000000-0005-0000-0000-0000EE090000}"/>
    <cellStyle name="20% - Accent5 10" xfId="5021" hidden="1" xr:uid="{00000000-0005-0000-0000-0000EF090000}"/>
    <cellStyle name="20% - Accent5 10" xfId="5204" hidden="1" xr:uid="{00000000-0005-0000-0000-0000F0090000}"/>
    <cellStyle name="20% - Accent5 10" xfId="5280" hidden="1" xr:uid="{00000000-0005-0000-0000-0000F1090000}"/>
    <cellStyle name="20% - Accent5 10" xfId="5358" hidden="1" xr:uid="{00000000-0005-0000-0000-0000F2090000}"/>
    <cellStyle name="20% - Accent5 10" xfId="5541" hidden="1" xr:uid="{00000000-0005-0000-0000-0000F3090000}"/>
    <cellStyle name="20% - Accent5 10" xfId="5617" hidden="1" xr:uid="{00000000-0005-0000-0000-0000F4090000}"/>
    <cellStyle name="20% - Accent5 10" xfId="5719" hidden="1" xr:uid="{00000000-0005-0000-0000-0000F5090000}"/>
    <cellStyle name="20% - Accent5 10" xfId="5793" hidden="1" xr:uid="{00000000-0005-0000-0000-0000F6090000}"/>
    <cellStyle name="20% - Accent5 10" xfId="5869" hidden="1" xr:uid="{00000000-0005-0000-0000-0000F7090000}"/>
    <cellStyle name="20% - Accent5 10" xfId="5947" hidden="1" xr:uid="{00000000-0005-0000-0000-0000F8090000}"/>
    <cellStyle name="20% - Accent5 10" xfId="6532" hidden="1" xr:uid="{00000000-0005-0000-0000-0000F9090000}"/>
    <cellStyle name="20% - Accent5 10" xfId="6608" hidden="1" xr:uid="{00000000-0005-0000-0000-0000FA090000}"/>
    <cellStyle name="20% - Accent5 10" xfId="6687" hidden="1" xr:uid="{00000000-0005-0000-0000-0000FB090000}"/>
    <cellStyle name="20% - Accent5 10" xfId="6722" hidden="1" xr:uid="{00000000-0005-0000-0000-0000FC090000}"/>
    <cellStyle name="20% - Accent5 10" xfId="6345" hidden="1" xr:uid="{00000000-0005-0000-0000-0000FD090000}"/>
    <cellStyle name="20% - Accent5 10" xfId="6349" hidden="1" xr:uid="{00000000-0005-0000-0000-0000FE090000}"/>
    <cellStyle name="20% - Accent5 10" xfId="7127" hidden="1" xr:uid="{00000000-0005-0000-0000-0000FF090000}"/>
    <cellStyle name="20% - Accent5 10" xfId="7203" hidden="1" xr:uid="{00000000-0005-0000-0000-0000000A0000}"/>
    <cellStyle name="20% - Accent5 10" xfId="7281" hidden="1" xr:uid="{00000000-0005-0000-0000-0000010A0000}"/>
    <cellStyle name="20% - Accent5 10" xfId="7310" hidden="1" xr:uid="{00000000-0005-0000-0000-0000020A0000}"/>
    <cellStyle name="20% - Accent5 10" xfId="6256" hidden="1" xr:uid="{00000000-0005-0000-0000-0000030A0000}"/>
    <cellStyle name="20% - Accent5 10" xfId="6235" hidden="1" xr:uid="{00000000-0005-0000-0000-0000040A0000}"/>
    <cellStyle name="20% - Accent5 10" xfId="7659" hidden="1" xr:uid="{00000000-0005-0000-0000-0000050A0000}"/>
    <cellStyle name="20% - Accent5 10" xfId="7735" hidden="1" xr:uid="{00000000-0005-0000-0000-0000060A0000}"/>
    <cellStyle name="20% - Accent5 10" xfId="7813" hidden="1" xr:uid="{00000000-0005-0000-0000-0000070A0000}"/>
    <cellStyle name="20% - Accent5 10" xfId="7996" hidden="1" xr:uid="{00000000-0005-0000-0000-0000080A0000}"/>
    <cellStyle name="20% - Accent5 10" xfId="8072" hidden="1" xr:uid="{00000000-0005-0000-0000-0000090A0000}"/>
    <cellStyle name="20% - Accent5 10" xfId="8150" hidden="1" xr:uid="{00000000-0005-0000-0000-00000A0A0000}"/>
    <cellStyle name="20% - Accent5 10" xfId="8333" hidden="1" xr:uid="{00000000-0005-0000-0000-00000B0A0000}"/>
    <cellStyle name="20% - Accent5 10" xfId="8409" hidden="1" xr:uid="{00000000-0005-0000-0000-00000C0A0000}"/>
    <cellStyle name="20% - Accent5 11" xfId="148" hidden="1" xr:uid="{00000000-0005-0000-0000-00000D0A0000}"/>
    <cellStyle name="20% - Accent5 11" xfId="223" hidden="1" xr:uid="{00000000-0005-0000-0000-00000E0A0000}"/>
    <cellStyle name="20% - Accent5 11" xfId="298" hidden="1" xr:uid="{00000000-0005-0000-0000-00000F0A0000}"/>
    <cellStyle name="20% - Accent5 11" xfId="376" hidden="1" xr:uid="{00000000-0005-0000-0000-0000100A0000}"/>
    <cellStyle name="20% - Accent5 11" xfId="962" hidden="1" xr:uid="{00000000-0005-0000-0000-0000110A0000}"/>
    <cellStyle name="20% - Accent5 11" xfId="1037" hidden="1" xr:uid="{00000000-0005-0000-0000-0000120A0000}"/>
    <cellStyle name="20% - Accent5 11" xfId="1116" hidden="1" xr:uid="{00000000-0005-0000-0000-0000130A0000}"/>
    <cellStyle name="20% - Accent5 11" xfId="1197" hidden="1" xr:uid="{00000000-0005-0000-0000-0000140A0000}"/>
    <cellStyle name="20% - Accent5 11" xfId="711" hidden="1" xr:uid="{00000000-0005-0000-0000-0000150A0000}"/>
    <cellStyle name="20% - Accent5 11" xfId="695" hidden="1" xr:uid="{00000000-0005-0000-0000-0000160A0000}"/>
    <cellStyle name="20% - Accent5 11" xfId="1557" hidden="1" xr:uid="{00000000-0005-0000-0000-0000170A0000}"/>
    <cellStyle name="20% - Accent5 11" xfId="1632" hidden="1" xr:uid="{00000000-0005-0000-0000-0000180A0000}"/>
    <cellStyle name="20% - Accent5 11" xfId="1710" hidden="1" xr:uid="{00000000-0005-0000-0000-0000190A0000}"/>
    <cellStyle name="20% - Accent5 11" xfId="1768" hidden="1" xr:uid="{00000000-0005-0000-0000-00001A0A0000}"/>
    <cellStyle name="20% - Accent5 11" xfId="1317" hidden="1" xr:uid="{00000000-0005-0000-0000-00001B0A0000}"/>
    <cellStyle name="20% - Accent5 11" xfId="773" hidden="1" xr:uid="{00000000-0005-0000-0000-00001C0A0000}"/>
    <cellStyle name="20% - Accent5 11" xfId="2089" hidden="1" xr:uid="{00000000-0005-0000-0000-00001D0A0000}"/>
    <cellStyle name="20% - Accent5 11" xfId="2164" hidden="1" xr:uid="{00000000-0005-0000-0000-00001E0A0000}"/>
    <cellStyle name="20% - Accent5 11" xfId="2242" hidden="1" xr:uid="{00000000-0005-0000-0000-00001F0A0000}"/>
    <cellStyle name="20% - Accent5 11" xfId="2426" hidden="1" xr:uid="{00000000-0005-0000-0000-0000200A0000}"/>
    <cellStyle name="20% - Accent5 11" xfId="2501" hidden="1" xr:uid="{00000000-0005-0000-0000-0000210A0000}"/>
    <cellStyle name="20% - Accent5 11" xfId="2579" hidden="1" xr:uid="{00000000-0005-0000-0000-0000220A0000}"/>
    <cellStyle name="20% - Accent5 11" xfId="2763" hidden="1" xr:uid="{00000000-0005-0000-0000-0000230A0000}"/>
    <cellStyle name="20% - Accent5 11" xfId="2838" hidden="1" xr:uid="{00000000-0005-0000-0000-0000240A0000}"/>
    <cellStyle name="20% - Accent5 11" xfId="2940" hidden="1" xr:uid="{00000000-0005-0000-0000-0000250A0000}"/>
    <cellStyle name="20% - Accent5 11" xfId="3015" hidden="1" xr:uid="{00000000-0005-0000-0000-0000260A0000}"/>
    <cellStyle name="20% - Accent5 11" xfId="3090" hidden="1" xr:uid="{00000000-0005-0000-0000-0000270A0000}"/>
    <cellStyle name="20% - Accent5 11" xfId="3168" hidden="1" xr:uid="{00000000-0005-0000-0000-0000280A0000}"/>
    <cellStyle name="20% - Accent5 11" xfId="3754" hidden="1" xr:uid="{00000000-0005-0000-0000-0000290A0000}"/>
    <cellStyle name="20% - Accent5 11" xfId="3829" hidden="1" xr:uid="{00000000-0005-0000-0000-00002A0A0000}"/>
    <cellStyle name="20% - Accent5 11" xfId="3908" hidden="1" xr:uid="{00000000-0005-0000-0000-00002B0A0000}"/>
    <cellStyle name="20% - Accent5 11" xfId="3989" hidden="1" xr:uid="{00000000-0005-0000-0000-00002C0A0000}"/>
    <cellStyle name="20% - Accent5 11" xfId="3503" hidden="1" xr:uid="{00000000-0005-0000-0000-00002D0A0000}"/>
    <cellStyle name="20% - Accent5 11" xfId="3487" hidden="1" xr:uid="{00000000-0005-0000-0000-00002E0A0000}"/>
    <cellStyle name="20% - Accent5 11" xfId="4349" hidden="1" xr:uid="{00000000-0005-0000-0000-00002F0A0000}"/>
    <cellStyle name="20% - Accent5 11" xfId="4424" hidden="1" xr:uid="{00000000-0005-0000-0000-0000300A0000}"/>
    <cellStyle name="20% - Accent5 11" xfId="4502" hidden="1" xr:uid="{00000000-0005-0000-0000-0000310A0000}"/>
    <cellStyle name="20% - Accent5 11" xfId="4560" hidden="1" xr:uid="{00000000-0005-0000-0000-0000320A0000}"/>
    <cellStyle name="20% - Accent5 11" xfId="4109" hidden="1" xr:uid="{00000000-0005-0000-0000-0000330A0000}"/>
    <cellStyle name="20% - Accent5 11" xfId="3565" hidden="1" xr:uid="{00000000-0005-0000-0000-0000340A0000}"/>
    <cellStyle name="20% - Accent5 11" xfId="4881" hidden="1" xr:uid="{00000000-0005-0000-0000-0000350A0000}"/>
    <cellStyle name="20% - Accent5 11" xfId="4956" hidden="1" xr:uid="{00000000-0005-0000-0000-0000360A0000}"/>
    <cellStyle name="20% - Accent5 11" xfId="5034" hidden="1" xr:uid="{00000000-0005-0000-0000-0000370A0000}"/>
    <cellStyle name="20% - Accent5 11" xfId="5218" hidden="1" xr:uid="{00000000-0005-0000-0000-0000380A0000}"/>
    <cellStyle name="20% - Accent5 11" xfId="5293" hidden="1" xr:uid="{00000000-0005-0000-0000-0000390A0000}"/>
    <cellStyle name="20% - Accent5 11" xfId="5371" hidden="1" xr:uid="{00000000-0005-0000-0000-00003A0A0000}"/>
    <cellStyle name="20% - Accent5 11" xfId="5555" hidden="1" xr:uid="{00000000-0005-0000-0000-00003B0A0000}"/>
    <cellStyle name="20% - Accent5 11" xfId="5630" hidden="1" xr:uid="{00000000-0005-0000-0000-00003C0A0000}"/>
    <cellStyle name="20% - Accent5 11" xfId="5732" hidden="1" xr:uid="{00000000-0005-0000-0000-00003D0A0000}"/>
    <cellStyle name="20% - Accent5 11" xfId="5807" hidden="1" xr:uid="{00000000-0005-0000-0000-00003E0A0000}"/>
    <cellStyle name="20% - Accent5 11" xfId="5882" hidden="1" xr:uid="{00000000-0005-0000-0000-00003F0A0000}"/>
    <cellStyle name="20% - Accent5 11" xfId="5960" hidden="1" xr:uid="{00000000-0005-0000-0000-0000400A0000}"/>
    <cellStyle name="20% - Accent5 11" xfId="6546" hidden="1" xr:uid="{00000000-0005-0000-0000-0000410A0000}"/>
    <cellStyle name="20% - Accent5 11" xfId="6621" hidden="1" xr:uid="{00000000-0005-0000-0000-0000420A0000}"/>
    <cellStyle name="20% - Accent5 11" xfId="6700" hidden="1" xr:uid="{00000000-0005-0000-0000-0000430A0000}"/>
    <cellStyle name="20% - Accent5 11" xfId="6781" hidden="1" xr:uid="{00000000-0005-0000-0000-0000440A0000}"/>
    <cellStyle name="20% - Accent5 11" xfId="6295" hidden="1" xr:uid="{00000000-0005-0000-0000-0000450A0000}"/>
    <cellStyle name="20% - Accent5 11" xfId="6279" hidden="1" xr:uid="{00000000-0005-0000-0000-0000460A0000}"/>
    <cellStyle name="20% - Accent5 11" xfId="7141" hidden="1" xr:uid="{00000000-0005-0000-0000-0000470A0000}"/>
    <cellStyle name="20% - Accent5 11" xfId="7216" hidden="1" xr:uid="{00000000-0005-0000-0000-0000480A0000}"/>
    <cellStyle name="20% - Accent5 11" xfId="7294" hidden="1" xr:uid="{00000000-0005-0000-0000-0000490A0000}"/>
    <cellStyle name="20% - Accent5 11" xfId="7352" hidden="1" xr:uid="{00000000-0005-0000-0000-00004A0A0000}"/>
    <cellStyle name="20% - Accent5 11" xfId="6901" hidden="1" xr:uid="{00000000-0005-0000-0000-00004B0A0000}"/>
    <cellStyle name="20% - Accent5 11" xfId="6357" hidden="1" xr:uid="{00000000-0005-0000-0000-00004C0A0000}"/>
    <cellStyle name="20% - Accent5 11" xfId="7673" hidden="1" xr:uid="{00000000-0005-0000-0000-00004D0A0000}"/>
    <cellStyle name="20% - Accent5 11" xfId="7748" hidden="1" xr:uid="{00000000-0005-0000-0000-00004E0A0000}"/>
    <cellStyle name="20% - Accent5 11" xfId="7826" hidden="1" xr:uid="{00000000-0005-0000-0000-00004F0A0000}"/>
    <cellStyle name="20% - Accent5 11" xfId="8010" hidden="1" xr:uid="{00000000-0005-0000-0000-0000500A0000}"/>
    <cellStyle name="20% - Accent5 11" xfId="8085" hidden="1" xr:uid="{00000000-0005-0000-0000-0000510A0000}"/>
    <cellStyle name="20% - Accent5 11" xfId="8163" hidden="1" xr:uid="{00000000-0005-0000-0000-0000520A0000}"/>
    <cellStyle name="20% - Accent5 11" xfId="8347" hidden="1" xr:uid="{00000000-0005-0000-0000-0000530A0000}"/>
    <cellStyle name="20% - Accent5 11" xfId="8422" hidden="1" xr:uid="{00000000-0005-0000-0000-0000540A0000}"/>
    <cellStyle name="20% - Accent5 12" xfId="389" hidden="1" xr:uid="{00000000-0005-0000-0000-0000550A0000}"/>
    <cellStyle name="20% - Accent5 12" xfId="504" hidden="1" xr:uid="{00000000-0005-0000-0000-0000560A0000}"/>
    <cellStyle name="20% - Accent5 12" xfId="1227" hidden="1" xr:uid="{00000000-0005-0000-0000-0000570A0000}"/>
    <cellStyle name="20% - Accent5 12" xfId="1400" hidden="1" xr:uid="{00000000-0005-0000-0000-0000580A0000}"/>
    <cellStyle name="20% - Accent5 12" xfId="1793" hidden="1" xr:uid="{00000000-0005-0000-0000-0000590A0000}"/>
    <cellStyle name="20% - Accent5 12" xfId="1941" hidden="1" xr:uid="{00000000-0005-0000-0000-00005A0A0000}"/>
    <cellStyle name="20% - Accent5 12" xfId="2279" hidden="1" xr:uid="{00000000-0005-0000-0000-00005B0A0000}"/>
    <cellStyle name="20% - Accent5 12" xfId="2616" hidden="1" xr:uid="{00000000-0005-0000-0000-00005C0A0000}"/>
    <cellStyle name="20% - Accent5 12" xfId="3181" hidden="1" xr:uid="{00000000-0005-0000-0000-00005D0A0000}"/>
    <cellStyle name="20% - Accent5 12" xfId="3296" hidden="1" xr:uid="{00000000-0005-0000-0000-00005E0A0000}"/>
    <cellStyle name="20% - Accent5 12" xfId="4019" hidden="1" xr:uid="{00000000-0005-0000-0000-00005F0A0000}"/>
    <cellStyle name="20% - Accent5 12" xfId="4192" hidden="1" xr:uid="{00000000-0005-0000-0000-0000600A0000}"/>
    <cellStyle name="20% - Accent5 12" xfId="4585" hidden="1" xr:uid="{00000000-0005-0000-0000-0000610A0000}"/>
    <cellStyle name="20% - Accent5 12" xfId="4733" hidden="1" xr:uid="{00000000-0005-0000-0000-0000620A0000}"/>
    <cellStyle name="20% - Accent5 12" xfId="5071" hidden="1" xr:uid="{00000000-0005-0000-0000-0000630A0000}"/>
    <cellStyle name="20% - Accent5 12" xfId="5408" hidden="1" xr:uid="{00000000-0005-0000-0000-0000640A0000}"/>
    <cellStyle name="20% - Accent5 12" xfId="5973" hidden="1" xr:uid="{00000000-0005-0000-0000-0000650A0000}"/>
    <cellStyle name="20% - Accent5 12" xfId="6088" hidden="1" xr:uid="{00000000-0005-0000-0000-0000660A0000}"/>
    <cellStyle name="20% - Accent5 12" xfId="6811" hidden="1" xr:uid="{00000000-0005-0000-0000-0000670A0000}"/>
    <cellStyle name="20% - Accent5 12" xfId="6984" hidden="1" xr:uid="{00000000-0005-0000-0000-0000680A0000}"/>
    <cellStyle name="20% - Accent5 12" xfId="7377" hidden="1" xr:uid="{00000000-0005-0000-0000-0000690A0000}"/>
    <cellStyle name="20% - Accent5 12" xfId="7525" hidden="1" xr:uid="{00000000-0005-0000-0000-00006A0A0000}"/>
    <cellStyle name="20% - Accent5 12" xfId="7863" hidden="1" xr:uid="{00000000-0005-0000-0000-00006B0A0000}"/>
    <cellStyle name="20% - Accent5 12" xfId="8200" hidden="1" xr:uid="{00000000-0005-0000-0000-00006C0A0000}"/>
    <cellStyle name="20% - Accent5 3 2 3 2" xfId="465" hidden="1" xr:uid="{00000000-0005-0000-0000-00006D0A0000}"/>
    <cellStyle name="20% - Accent5 3 2 3 2" xfId="580" hidden="1" xr:uid="{00000000-0005-0000-0000-00006E0A0000}"/>
    <cellStyle name="20% - Accent5 3 2 3 2" xfId="1303" hidden="1" xr:uid="{00000000-0005-0000-0000-00006F0A0000}"/>
    <cellStyle name="20% - Accent5 3 2 3 2" xfId="1476" hidden="1" xr:uid="{00000000-0005-0000-0000-0000700A0000}"/>
    <cellStyle name="20% - Accent5 3 2 3 2" xfId="1869" hidden="1" xr:uid="{00000000-0005-0000-0000-0000710A0000}"/>
    <cellStyle name="20% - Accent5 3 2 3 2" xfId="2017" hidden="1" xr:uid="{00000000-0005-0000-0000-0000720A0000}"/>
    <cellStyle name="20% - Accent5 3 2 3 2" xfId="2355" hidden="1" xr:uid="{00000000-0005-0000-0000-0000730A0000}"/>
    <cellStyle name="20% - Accent5 3 2 3 2" xfId="2692" hidden="1" xr:uid="{00000000-0005-0000-0000-0000740A0000}"/>
    <cellStyle name="20% - Accent5 3 2 3 2" xfId="3257" hidden="1" xr:uid="{00000000-0005-0000-0000-0000750A0000}"/>
    <cellStyle name="20% - Accent5 3 2 3 2" xfId="3372" hidden="1" xr:uid="{00000000-0005-0000-0000-0000760A0000}"/>
    <cellStyle name="20% - Accent5 3 2 3 2" xfId="4095" hidden="1" xr:uid="{00000000-0005-0000-0000-0000770A0000}"/>
    <cellStyle name="20% - Accent5 3 2 3 2" xfId="4268" hidden="1" xr:uid="{00000000-0005-0000-0000-0000780A0000}"/>
    <cellStyle name="20% - Accent5 3 2 3 2" xfId="4661" hidden="1" xr:uid="{00000000-0005-0000-0000-0000790A0000}"/>
    <cellStyle name="20% - Accent5 3 2 3 2" xfId="4809" hidden="1" xr:uid="{00000000-0005-0000-0000-00007A0A0000}"/>
    <cellStyle name="20% - Accent5 3 2 3 2" xfId="5147" hidden="1" xr:uid="{00000000-0005-0000-0000-00007B0A0000}"/>
    <cellStyle name="20% - Accent5 3 2 3 2" xfId="5484" hidden="1" xr:uid="{00000000-0005-0000-0000-00007C0A0000}"/>
    <cellStyle name="20% - Accent5 3 2 3 2" xfId="6049" hidden="1" xr:uid="{00000000-0005-0000-0000-00007D0A0000}"/>
    <cellStyle name="20% - Accent5 3 2 3 2" xfId="6164" hidden="1" xr:uid="{00000000-0005-0000-0000-00007E0A0000}"/>
    <cellStyle name="20% - Accent5 3 2 3 2" xfId="6887" hidden="1" xr:uid="{00000000-0005-0000-0000-00007F0A0000}"/>
    <cellStyle name="20% - Accent5 3 2 3 2" xfId="7060" hidden="1" xr:uid="{00000000-0005-0000-0000-0000800A0000}"/>
    <cellStyle name="20% - Accent5 3 2 3 2" xfId="7453" hidden="1" xr:uid="{00000000-0005-0000-0000-0000810A0000}"/>
    <cellStyle name="20% - Accent5 3 2 3 2" xfId="7601" hidden="1" xr:uid="{00000000-0005-0000-0000-0000820A0000}"/>
    <cellStyle name="20% - Accent5 3 2 3 2" xfId="7939" hidden="1" xr:uid="{00000000-0005-0000-0000-0000830A0000}"/>
    <cellStyle name="20% - Accent5 3 2 3 2" xfId="8276" hidden="1" xr:uid="{00000000-0005-0000-0000-0000840A0000}"/>
    <cellStyle name="20% - Accent5 3 2 4 2" xfId="424" hidden="1" xr:uid="{00000000-0005-0000-0000-0000850A0000}"/>
    <cellStyle name="20% - Accent5 3 2 4 2" xfId="539" hidden="1" xr:uid="{00000000-0005-0000-0000-0000860A0000}"/>
    <cellStyle name="20% - Accent5 3 2 4 2" xfId="1262" hidden="1" xr:uid="{00000000-0005-0000-0000-0000870A0000}"/>
    <cellStyle name="20% - Accent5 3 2 4 2" xfId="1435" hidden="1" xr:uid="{00000000-0005-0000-0000-0000880A0000}"/>
    <cellStyle name="20% - Accent5 3 2 4 2" xfId="1828" hidden="1" xr:uid="{00000000-0005-0000-0000-0000890A0000}"/>
    <cellStyle name="20% - Accent5 3 2 4 2" xfId="1976" hidden="1" xr:uid="{00000000-0005-0000-0000-00008A0A0000}"/>
    <cellStyle name="20% - Accent5 3 2 4 2" xfId="2314" hidden="1" xr:uid="{00000000-0005-0000-0000-00008B0A0000}"/>
    <cellStyle name="20% - Accent5 3 2 4 2" xfId="2651" hidden="1" xr:uid="{00000000-0005-0000-0000-00008C0A0000}"/>
    <cellStyle name="20% - Accent5 3 2 4 2" xfId="3216" hidden="1" xr:uid="{00000000-0005-0000-0000-00008D0A0000}"/>
    <cellStyle name="20% - Accent5 3 2 4 2" xfId="3331" hidden="1" xr:uid="{00000000-0005-0000-0000-00008E0A0000}"/>
    <cellStyle name="20% - Accent5 3 2 4 2" xfId="4054" hidden="1" xr:uid="{00000000-0005-0000-0000-00008F0A0000}"/>
    <cellStyle name="20% - Accent5 3 2 4 2" xfId="4227" hidden="1" xr:uid="{00000000-0005-0000-0000-0000900A0000}"/>
    <cellStyle name="20% - Accent5 3 2 4 2" xfId="4620" hidden="1" xr:uid="{00000000-0005-0000-0000-0000910A0000}"/>
    <cellStyle name="20% - Accent5 3 2 4 2" xfId="4768" hidden="1" xr:uid="{00000000-0005-0000-0000-0000920A0000}"/>
    <cellStyle name="20% - Accent5 3 2 4 2" xfId="5106" hidden="1" xr:uid="{00000000-0005-0000-0000-0000930A0000}"/>
    <cellStyle name="20% - Accent5 3 2 4 2" xfId="5443" hidden="1" xr:uid="{00000000-0005-0000-0000-0000940A0000}"/>
    <cellStyle name="20% - Accent5 3 2 4 2" xfId="6008" hidden="1" xr:uid="{00000000-0005-0000-0000-0000950A0000}"/>
    <cellStyle name="20% - Accent5 3 2 4 2" xfId="6123" hidden="1" xr:uid="{00000000-0005-0000-0000-0000960A0000}"/>
    <cellStyle name="20% - Accent5 3 2 4 2" xfId="6846" hidden="1" xr:uid="{00000000-0005-0000-0000-0000970A0000}"/>
    <cellStyle name="20% - Accent5 3 2 4 2" xfId="7019" hidden="1" xr:uid="{00000000-0005-0000-0000-0000980A0000}"/>
    <cellStyle name="20% - Accent5 3 2 4 2" xfId="7412" hidden="1" xr:uid="{00000000-0005-0000-0000-0000990A0000}"/>
    <cellStyle name="20% - Accent5 3 2 4 2" xfId="7560" hidden="1" xr:uid="{00000000-0005-0000-0000-00009A0A0000}"/>
    <cellStyle name="20% - Accent5 3 2 4 2" xfId="7898" hidden="1" xr:uid="{00000000-0005-0000-0000-00009B0A0000}"/>
    <cellStyle name="20% - Accent5 3 2 4 2" xfId="8235" hidden="1" xr:uid="{00000000-0005-0000-0000-00009C0A0000}"/>
    <cellStyle name="20% - Accent5 3 3 3 2" xfId="423" hidden="1" xr:uid="{00000000-0005-0000-0000-00009D0A0000}"/>
    <cellStyle name="20% - Accent5 3 3 3 2" xfId="538" hidden="1" xr:uid="{00000000-0005-0000-0000-00009E0A0000}"/>
    <cellStyle name="20% - Accent5 3 3 3 2" xfId="1261" hidden="1" xr:uid="{00000000-0005-0000-0000-00009F0A0000}"/>
    <cellStyle name="20% - Accent5 3 3 3 2" xfId="1434" hidden="1" xr:uid="{00000000-0005-0000-0000-0000A00A0000}"/>
    <cellStyle name="20% - Accent5 3 3 3 2" xfId="1827" hidden="1" xr:uid="{00000000-0005-0000-0000-0000A10A0000}"/>
    <cellStyle name="20% - Accent5 3 3 3 2" xfId="1975" hidden="1" xr:uid="{00000000-0005-0000-0000-0000A20A0000}"/>
    <cellStyle name="20% - Accent5 3 3 3 2" xfId="2313" hidden="1" xr:uid="{00000000-0005-0000-0000-0000A30A0000}"/>
    <cellStyle name="20% - Accent5 3 3 3 2" xfId="2650" hidden="1" xr:uid="{00000000-0005-0000-0000-0000A40A0000}"/>
    <cellStyle name="20% - Accent5 3 3 3 2" xfId="3215" hidden="1" xr:uid="{00000000-0005-0000-0000-0000A50A0000}"/>
    <cellStyle name="20% - Accent5 3 3 3 2" xfId="3330" hidden="1" xr:uid="{00000000-0005-0000-0000-0000A60A0000}"/>
    <cellStyle name="20% - Accent5 3 3 3 2" xfId="4053" hidden="1" xr:uid="{00000000-0005-0000-0000-0000A70A0000}"/>
    <cellStyle name="20% - Accent5 3 3 3 2" xfId="4226" hidden="1" xr:uid="{00000000-0005-0000-0000-0000A80A0000}"/>
    <cellStyle name="20% - Accent5 3 3 3 2" xfId="4619" hidden="1" xr:uid="{00000000-0005-0000-0000-0000A90A0000}"/>
    <cellStyle name="20% - Accent5 3 3 3 2" xfId="4767" hidden="1" xr:uid="{00000000-0005-0000-0000-0000AA0A0000}"/>
    <cellStyle name="20% - Accent5 3 3 3 2" xfId="5105" hidden="1" xr:uid="{00000000-0005-0000-0000-0000AB0A0000}"/>
    <cellStyle name="20% - Accent5 3 3 3 2" xfId="5442" hidden="1" xr:uid="{00000000-0005-0000-0000-0000AC0A0000}"/>
    <cellStyle name="20% - Accent5 3 3 3 2" xfId="6007" hidden="1" xr:uid="{00000000-0005-0000-0000-0000AD0A0000}"/>
    <cellStyle name="20% - Accent5 3 3 3 2" xfId="6122" hidden="1" xr:uid="{00000000-0005-0000-0000-0000AE0A0000}"/>
    <cellStyle name="20% - Accent5 3 3 3 2" xfId="6845" hidden="1" xr:uid="{00000000-0005-0000-0000-0000AF0A0000}"/>
    <cellStyle name="20% - Accent5 3 3 3 2" xfId="7018" hidden="1" xr:uid="{00000000-0005-0000-0000-0000B00A0000}"/>
    <cellStyle name="20% - Accent5 3 3 3 2" xfId="7411" hidden="1" xr:uid="{00000000-0005-0000-0000-0000B10A0000}"/>
    <cellStyle name="20% - Accent5 3 3 3 2" xfId="7559" hidden="1" xr:uid="{00000000-0005-0000-0000-0000B20A0000}"/>
    <cellStyle name="20% - Accent5 3 3 3 2" xfId="7897" hidden="1" xr:uid="{00000000-0005-0000-0000-0000B30A0000}"/>
    <cellStyle name="20% - Accent5 3 3 3 2" xfId="8234" hidden="1" xr:uid="{00000000-0005-0000-0000-0000B40A0000}"/>
    <cellStyle name="20% - Accent5 4 2 2" xfId="425" hidden="1" xr:uid="{00000000-0005-0000-0000-0000B50A0000}"/>
    <cellStyle name="20% - Accent5 4 2 2" xfId="540" hidden="1" xr:uid="{00000000-0005-0000-0000-0000B60A0000}"/>
    <cellStyle name="20% - Accent5 4 2 2" xfId="1263" hidden="1" xr:uid="{00000000-0005-0000-0000-0000B70A0000}"/>
    <cellStyle name="20% - Accent5 4 2 2" xfId="1436" hidden="1" xr:uid="{00000000-0005-0000-0000-0000B80A0000}"/>
    <cellStyle name="20% - Accent5 4 2 2" xfId="1829" hidden="1" xr:uid="{00000000-0005-0000-0000-0000B90A0000}"/>
    <cellStyle name="20% - Accent5 4 2 2" xfId="1977" hidden="1" xr:uid="{00000000-0005-0000-0000-0000BA0A0000}"/>
    <cellStyle name="20% - Accent5 4 2 2" xfId="2315" hidden="1" xr:uid="{00000000-0005-0000-0000-0000BB0A0000}"/>
    <cellStyle name="20% - Accent5 4 2 2" xfId="2652" hidden="1" xr:uid="{00000000-0005-0000-0000-0000BC0A0000}"/>
    <cellStyle name="20% - Accent5 4 2 2" xfId="3217" hidden="1" xr:uid="{00000000-0005-0000-0000-0000BD0A0000}"/>
    <cellStyle name="20% - Accent5 4 2 2" xfId="3332" hidden="1" xr:uid="{00000000-0005-0000-0000-0000BE0A0000}"/>
    <cellStyle name="20% - Accent5 4 2 2" xfId="4055" hidden="1" xr:uid="{00000000-0005-0000-0000-0000BF0A0000}"/>
    <cellStyle name="20% - Accent5 4 2 2" xfId="4228" hidden="1" xr:uid="{00000000-0005-0000-0000-0000C00A0000}"/>
    <cellStyle name="20% - Accent5 4 2 2" xfId="4621" hidden="1" xr:uid="{00000000-0005-0000-0000-0000C10A0000}"/>
    <cellStyle name="20% - Accent5 4 2 2" xfId="4769" hidden="1" xr:uid="{00000000-0005-0000-0000-0000C20A0000}"/>
    <cellStyle name="20% - Accent5 4 2 2" xfId="5107" hidden="1" xr:uid="{00000000-0005-0000-0000-0000C30A0000}"/>
    <cellStyle name="20% - Accent5 4 2 2" xfId="5444" hidden="1" xr:uid="{00000000-0005-0000-0000-0000C40A0000}"/>
    <cellStyle name="20% - Accent5 4 2 2" xfId="6009" hidden="1" xr:uid="{00000000-0005-0000-0000-0000C50A0000}"/>
    <cellStyle name="20% - Accent5 4 2 2" xfId="6124" hidden="1" xr:uid="{00000000-0005-0000-0000-0000C60A0000}"/>
    <cellStyle name="20% - Accent5 4 2 2" xfId="6847" hidden="1" xr:uid="{00000000-0005-0000-0000-0000C70A0000}"/>
    <cellStyle name="20% - Accent5 4 2 2" xfId="7020" hidden="1" xr:uid="{00000000-0005-0000-0000-0000C80A0000}"/>
    <cellStyle name="20% - Accent5 4 2 2" xfId="7413" hidden="1" xr:uid="{00000000-0005-0000-0000-0000C90A0000}"/>
    <cellStyle name="20% - Accent5 4 2 2" xfId="7561" hidden="1" xr:uid="{00000000-0005-0000-0000-0000CA0A0000}"/>
    <cellStyle name="20% - Accent5 4 2 2" xfId="7899" hidden="1" xr:uid="{00000000-0005-0000-0000-0000CB0A0000}"/>
    <cellStyle name="20% - Accent5 4 2 2" xfId="8236" hidden="1" xr:uid="{00000000-0005-0000-0000-0000CC0A0000}"/>
    <cellStyle name="20% - Accent5 4 3" xfId="403" hidden="1" xr:uid="{00000000-0005-0000-0000-0000CD0A0000}"/>
    <cellStyle name="20% - Accent5 4 3" xfId="518" hidden="1" xr:uid="{00000000-0005-0000-0000-0000CE0A0000}"/>
    <cellStyle name="20% - Accent5 4 3" xfId="1241" hidden="1" xr:uid="{00000000-0005-0000-0000-0000CF0A0000}"/>
    <cellStyle name="20% - Accent5 4 3" xfId="1414" hidden="1" xr:uid="{00000000-0005-0000-0000-0000D00A0000}"/>
    <cellStyle name="20% - Accent5 4 3" xfId="1807" hidden="1" xr:uid="{00000000-0005-0000-0000-0000D10A0000}"/>
    <cellStyle name="20% - Accent5 4 3" xfId="1955" hidden="1" xr:uid="{00000000-0005-0000-0000-0000D20A0000}"/>
    <cellStyle name="20% - Accent5 4 3" xfId="2293" hidden="1" xr:uid="{00000000-0005-0000-0000-0000D30A0000}"/>
    <cellStyle name="20% - Accent5 4 3" xfId="2630" hidden="1" xr:uid="{00000000-0005-0000-0000-0000D40A0000}"/>
    <cellStyle name="20% - Accent5 4 3" xfId="3195" hidden="1" xr:uid="{00000000-0005-0000-0000-0000D50A0000}"/>
    <cellStyle name="20% - Accent5 4 3" xfId="3310" hidden="1" xr:uid="{00000000-0005-0000-0000-0000D60A0000}"/>
    <cellStyle name="20% - Accent5 4 3" xfId="4033" hidden="1" xr:uid="{00000000-0005-0000-0000-0000D70A0000}"/>
    <cellStyle name="20% - Accent5 4 3" xfId="4206" hidden="1" xr:uid="{00000000-0005-0000-0000-0000D80A0000}"/>
    <cellStyle name="20% - Accent5 4 3" xfId="4599" hidden="1" xr:uid="{00000000-0005-0000-0000-0000D90A0000}"/>
    <cellStyle name="20% - Accent5 4 3" xfId="4747" hidden="1" xr:uid="{00000000-0005-0000-0000-0000DA0A0000}"/>
    <cellStyle name="20% - Accent5 4 3" xfId="5085" hidden="1" xr:uid="{00000000-0005-0000-0000-0000DB0A0000}"/>
    <cellStyle name="20% - Accent5 4 3" xfId="5422" hidden="1" xr:uid="{00000000-0005-0000-0000-0000DC0A0000}"/>
    <cellStyle name="20% - Accent5 4 3" xfId="5987" hidden="1" xr:uid="{00000000-0005-0000-0000-0000DD0A0000}"/>
    <cellStyle name="20% - Accent5 4 3" xfId="6102" hidden="1" xr:uid="{00000000-0005-0000-0000-0000DE0A0000}"/>
    <cellStyle name="20% - Accent5 4 3" xfId="6825" hidden="1" xr:uid="{00000000-0005-0000-0000-0000DF0A0000}"/>
    <cellStyle name="20% - Accent5 4 3" xfId="6998" hidden="1" xr:uid="{00000000-0005-0000-0000-0000E00A0000}"/>
    <cellStyle name="20% - Accent5 4 3" xfId="7391" hidden="1" xr:uid="{00000000-0005-0000-0000-0000E10A0000}"/>
    <cellStyle name="20% - Accent5 4 3" xfId="7539" hidden="1" xr:uid="{00000000-0005-0000-0000-0000E20A0000}"/>
    <cellStyle name="20% - Accent5 4 3" xfId="7877" hidden="1" xr:uid="{00000000-0005-0000-0000-0000E30A0000}"/>
    <cellStyle name="20% - Accent5 4 3" xfId="8214" hidden="1" xr:uid="{00000000-0005-0000-0000-0000E40A0000}"/>
    <cellStyle name="20% - Accent5 6" xfId="80" hidden="1" xr:uid="{00000000-0005-0000-0000-0000E50A0000}"/>
    <cellStyle name="20% - Accent5 6" xfId="160" hidden="1" xr:uid="{00000000-0005-0000-0000-0000E60A0000}"/>
    <cellStyle name="20% - Accent5 6" xfId="238" hidden="1" xr:uid="{00000000-0005-0000-0000-0000E70A0000}"/>
    <cellStyle name="20% - Accent5 6" xfId="316" hidden="1" xr:uid="{00000000-0005-0000-0000-0000E80A0000}"/>
    <cellStyle name="20% - Accent5 6" xfId="898" hidden="1" xr:uid="{00000000-0005-0000-0000-0000E90A0000}"/>
    <cellStyle name="20% - Accent5 6" xfId="977" hidden="1" xr:uid="{00000000-0005-0000-0000-0000EA0A0000}"/>
    <cellStyle name="20% - Accent5 6" xfId="1056" hidden="1" xr:uid="{00000000-0005-0000-0000-0000EB0A0000}"/>
    <cellStyle name="20% - Accent5 6" xfId="832" hidden="1" xr:uid="{00000000-0005-0000-0000-0000EC0A0000}"/>
    <cellStyle name="20% - Accent5 6" xfId="1139" hidden="1" xr:uid="{00000000-0005-0000-0000-0000ED0A0000}"/>
    <cellStyle name="20% - Accent5 6" xfId="752" hidden="1" xr:uid="{00000000-0005-0000-0000-0000EE0A0000}"/>
    <cellStyle name="20% - Accent5 6" xfId="1372" hidden="1" xr:uid="{00000000-0005-0000-0000-0000EF0A0000}"/>
    <cellStyle name="20% - Accent5 6" xfId="1572" hidden="1" xr:uid="{00000000-0005-0000-0000-0000F00A0000}"/>
    <cellStyle name="20% - Accent5 6" xfId="1650" hidden="1" xr:uid="{00000000-0005-0000-0000-0000F10A0000}"/>
    <cellStyle name="20% - Accent5 6" xfId="1369" hidden="1" xr:uid="{00000000-0005-0000-0000-0000F20A0000}"/>
    <cellStyle name="20% - Accent5 6" xfId="1727" hidden="1" xr:uid="{00000000-0005-0000-0000-0000F30A0000}"/>
    <cellStyle name="20% - Accent5 6" xfId="693" hidden="1" xr:uid="{00000000-0005-0000-0000-0000F40A0000}"/>
    <cellStyle name="20% - Accent5 6" xfId="1918" hidden="1" xr:uid="{00000000-0005-0000-0000-0000F50A0000}"/>
    <cellStyle name="20% - Accent5 6" xfId="2104" hidden="1" xr:uid="{00000000-0005-0000-0000-0000F60A0000}"/>
    <cellStyle name="20% - Accent5 6" xfId="2182" hidden="1" xr:uid="{00000000-0005-0000-0000-0000F70A0000}"/>
    <cellStyle name="20% - Accent5 6" xfId="2259" hidden="1" xr:uid="{00000000-0005-0000-0000-0000F80A0000}"/>
    <cellStyle name="20% - Accent5 6" xfId="2441" hidden="1" xr:uid="{00000000-0005-0000-0000-0000F90A0000}"/>
    <cellStyle name="20% - Accent5 6" xfId="2519" hidden="1" xr:uid="{00000000-0005-0000-0000-0000FA0A0000}"/>
    <cellStyle name="20% - Accent5 6" xfId="2596" hidden="1" xr:uid="{00000000-0005-0000-0000-0000FB0A0000}"/>
    <cellStyle name="20% - Accent5 6" xfId="2778" hidden="1" xr:uid="{00000000-0005-0000-0000-0000FC0A0000}"/>
    <cellStyle name="20% - Accent5 6" xfId="2872" hidden="1" xr:uid="{00000000-0005-0000-0000-0000FD0A0000}"/>
    <cellStyle name="20% - Accent5 6" xfId="2952" hidden="1" xr:uid="{00000000-0005-0000-0000-0000FE0A0000}"/>
    <cellStyle name="20% - Accent5 6" xfId="3030" hidden="1" xr:uid="{00000000-0005-0000-0000-0000FF0A0000}"/>
    <cellStyle name="20% - Accent5 6" xfId="3108" hidden="1" xr:uid="{00000000-0005-0000-0000-0000000B0000}"/>
    <cellStyle name="20% - Accent5 6" xfId="3690" hidden="1" xr:uid="{00000000-0005-0000-0000-0000010B0000}"/>
    <cellStyle name="20% - Accent5 6" xfId="3769" hidden="1" xr:uid="{00000000-0005-0000-0000-0000020B0000}"/>
    <cellStyle name="20% - Accent5 6" xfId="3848" hidden="1" xr:uid="{00000000-0005-0000-0000-0000030B0000}"/>
    <cellStyle name="20% - Accent5 6" xfId="3624" hidden="1" xr:uid="{00000000-0005-0000-0000-0000040B0000}"/>
    <cellStyle name="20% - Accent5 6" xfId="3931" hidden="1" xr:uid="{00000000-0005-0000-0000-0000050B0000}"/>
    <cellStyle name="20% - Accent5 6" xfId="3544" hidden="1" xr:uid="{00000000-0005-0000-0000-0000060B0000}"/>
    <cellStyle name="20% - Accent5 6" xfId="4164" hidden="1" xr:uid="{00000000-0005-0000-0000-0000070B0000}"/>
    <cellStyle name="20% - Accent5 6" xfId="4364" hidden="1" xr:uid="{00000000-0005-0000-0000-0000080B0000}"/>
    <cellStyle name="20% - Accent5 6" xfId="4442" hidden="1" xr:uid="{00000000-0005-0000-0000-0000090B0000}"/>
    <cellStyle name="20% - Accent5 6" xfId="4161" hidden="1" xr:uid="{00000000-0005-0000-0000-00000A0B0000}"/>
    <cellStyle name="20% - Accent5 6" xfId="4519" hidden="1" xr:uid="{00000000-0005-0000-0000-00000B0B0000}"/>
    <cellStyle name="20% - Accent5 6" xfId="3485" hidden="1" xr:uid="{00000000-0005-0000-0000-00000C0B0000}"/>
    <cellStyle name="20% - Accent5 6" xfId="4710" hidden="1" xr:uid="{00000000-0005-0000-0000-00000D0B0000}"/>
    <cellStyle name="20% - Accent5 6" xfId="4896" hidden="1" xr:uid="{00000000-0005-0000-0000-00000E0B0000}"/>
    <cellStyle name="20% - Accent5 6" xfId="4974" hidden="1" xr:uid="{00000000-0005-0000-0000-00000F0B0000}"/>
    <cellStyle name="20% - Accent5 6" xfId="5051" hidden="1" xr:uid="{00000000-0005-0000-0000-0000100B0000}"/>
    <cellStyle name="20% - Accent5 6" xfId="5233" hidden="1" xr:uid="{00000000-0005-0000-0000-0000110B0000}"/>
    <cellStyle name="20% - Accent5 6" xfId="5311" hidden="1" xr:uid="{00000000-0005-0000-0000-0000120B0000}"/>
    <cellStyle name="20% - Accent5 6" xfId="5388" hidden="1" xr:uid="{00000000-0005-0000-0000-0000130B0000}"/>
    <cellStyle name="20% - Accent5 6" xfId="5570" hidden="1" xr:uid="{00000000-0005-0000-0000-0000140B0000}"/>
    <cellStyle name="20% - Accent5 6" xfId="5664" hidden="1" xr:uid="{00000000-0005-0000-0000-0000150B0000}"/>
    <cellStyle name="20% - Accent5 6" xfId="5744" hidden="1" xr:uid="{00000000-0005-0000-0000-0000160B0000}"/>
    <cellStyle name="20% - Accent5 6" xfId="5822" hidden="1" xr:uid="{00000000-0005-0000-0000-0000170B0000}"/>
    <cellStyle name="20% - Accent5 6" xfId="5900" hidden="1" xr:uid="{00000000-0005-0000-0000-0000180B0000}"/>
    <cellStyle name="20% - Accent5 6" xfId="6482" hidden="1" xr:uid="{00000000-0005-0000-0000-0000190B0000}"/>
    <cellStyle name="20% - Accent5 6" xfId="6561" hidden="1" xr:uid="{00000000-0005-0000-0000-00001A0B0000}"/>
    <cellStyle name="20% - Accent5 6" xfId="6640" hidden="1" xr:uid="{00000000-0005-0000-0000-00001B0B0000}"/>
    <cellStyle name="20% - Accent5 6" xfId="6416" hidden="1" xr:uid="{00000000-0005-0000-0000-00001C0B0000}"/>
    <cellStyle name="20% - Accent5 6" xfId="6723" hidden="1" xr:uid="{00000000-0005-0000-0000-00001D0B0000}"/>
    <cellStyle name="20% - Accent5 6" xfId="6336" hidden="1" xr:uid="{00000000-0005-0000-0000-00001E0B0000}"/>
    <cellStyle name="20% - Accent5 6" xfId="6956" hidden="1" xr:uid="{00000000-0005-0000-0000-00001F0B0000}"/>
    <cellStyle name="20% - Accent5 6" xfId="7156" hidden="1" xr:uid="{00000000-0005-0000-0000-0000200B0000}"/>
    <cellStyle name="20% - Accent5 6" xfId="7234" hidden="1" xr:uid="{00000000-0005-0000-0000-0000210B0000}"/>
    <cellStyle name="20% - Accent5 6" xfId="6953" hidden="1" xr:uid="{00000000-0005-0000-0000-0000220B0000}"/>
    <cellStyle name="20% - Accent5 6" xfId="7311" hidden="1" xr:uid="{00000000-0005-0000-0000-0000230B0000}"/>
    <cellStyle name="20% - Accent5 6" xfId="6277" hidden="1" xr:uid="{00000000-0005-0000-0000-0000240B0000}"/>
    <cellStyle name="20% - Accent5 6" xfId="7502" hidden="1" xr:uid="{00000000-0005-0000-0000-0000250B0000}"/>
    <cellStyle name="20% - Accent5 6" xfId="7688" hidden="1" xr:uid="{00000000-0005-0000-0000-0000260B0000}"/>
    <cellStyle name="20% - Accent5 6" xfId="7766" hidden="1" xr:uid="{00000000-0005-0000-0000-0000270B0000}"/>
    <cellStyle name="20% - Accent5 6" xfId="7843" hidden="1" xr:uid="{00000000-0005-0000-0000-0000280B0000}"/>
    <cellStyle name="20% - Accent5 6" xfId="8025" hidden="1" xr:uid="{00000000-0005-0000-0000-0000290B0000}"/>
    <cellStyle name="20% - Accent5 6" xfId="8103" hidden="1" xr:uid="{00000000-0005-0000-0000-00002A0B0000}"/>
    <cellStyle name="20% - Accent5 6" xfId="8180" hidden="1" xr:uid="{00000000-0005-0000-0000-00002B0B0000}"/>
    <cellStyle name="20% - Accent5 6" xfId="8362" hidden="1" xr:uid="{00000000-0005-0000-0000-00002C0B0000}"/>
    <cellStyle name="20% - Accent5 7" xfId="96" hidden="1" xr:uid="{00000000-0005-0000-0000-00002D0B0000}"/>
    <cellStyle name="20% - Accent5 7" xfId="171" hidden="1" xr:uid="{00000000-0005-0000-0000-00002E0B0000}"/>
    <cellStyle name="20% - Accent5 7" xfId="248" hidden="1" xr:uid="{00000000-0005-0000-0000-00002F0B0000}"/>
    <cellStyle name="20% - Accent5 7" xfId="326" hidden="1" xr:uid="{00000000-0005-0000-0000-0000300B0000}"/>
    <cellStyle name="20% - Accent5 7" xfId="910" hidden="1" xr:uid="{00000000-0005-0000-0000-0000310B0000}"/>
    <cellStyle name="20% - Accent5 7" xfId="987" hidden="1" xr:uid="{00000000-0005-0000-0000-0000320B0000}"/>
    <cellStyle name="20% - Accent5 7" xfId="1066" hidden="1" xr:uid="{00000000-0005-0000-0000-0000330B0000}"/>
    <cellStyle name="20% - Accent5 7" xfId="1155" hidden="1" xr:uid="{00000000-0005-0000-0000-0000340B0000}"/>
    <cellStyle name="20% - Accent5 7" xfId="689" hidden="1" xr:uid="{00000000-0005-0000-0000-0000350B0000}"/>
    <cellStyle name="20% - Accent5 7" xfId="699" hidden="1" xr:uid="{00000000-0005-0000-0000-0000360B0000}"/>
    <cellStyle name="20% - Accent5 7" xfId="1340" hidden="1" xr:uid="{00000000-0005-0000-0000-0000370B0000}"/>
    <cellStyle name="20% - Accent5 7" xfId="1582" hidden="1" xr:uid="{00000000-0005-0000-0000-0000380B0000}"/>
    <cellStyle name="20% - Accent5 7" xfId="1660" hidden="1" xr:uid="{00000000-0005-0000-0000-0000390B0000}"/>
    <cellStyle name="20% - Accent5 7" xfId="1741" hidden="1" xr:uid="{00000000-0005-0000-0000-00003A0B0000}"/>
    <cellStyle name="20% - Accent5 7" xfId="737" hidden="1" xr:uid="{00000000-0005-0000-0000-00003B0B0000}"/>
    <cellStyle name="20% - Accent5 7" xfId="1158" hidden="1" xr:uid="{00000000-0005-0000-0000-00003C0B0000}"/>
    <cellStyle name="20% - Accent5 7" xfId="1898" hidden="1" xr:uid="{00000000-0005-0000-0000-00003D0B0000}"/>
    <cellStyle name="20% - Accent5 7" xfId="2114" hidden="1" xr:uid="{00000000-0005-0000-0000-00003E0B0000}"/>
    <cellStyle name="20% - Accent5 7" xfId="2192" hidden="1" xr:uid="{00000000-0005-0000-0000-00003F0B0000}"/>
    <cellStyle name="20% - Accent5 7" xfId="602" hidden="1" xr:uid="{00000000-0005-0000-0000-0000400B0000}"/>
    <cellStyle name="20% - Accent5 7" xfId="2451" hidden="1" xr:uid="{00000000-0005-0000-0000-0000410B0000}"/>
    <cellStyle name="20% - Accent5 7" xfId="2529" hidden="1" xr:uid="{00000000-0005-0000-0000-0000420B0000}"/>
    <cellStyle name="20% - Accent5 7" xfId="1899" hidden="1" xr:uid="{00000000-0005-0000-0000-0000430B0000}"/>
    <cellStyle name="20% - Accent5 7" xfId="2788" hidden="1" xr:uid="{00000000-0005-0000-0000-0000440B0000}"/>
    <cellStyle name="20% - Accent5 7" xfId="2888" hidden="1" xr:uid="{00000000-0005-0000-0000-0000450B0000}"/>
    <cellStyle name="20% - Accent5 7" xfId="2963" hidden="1" xr:uid="{00000000-0005-0000-0000-0000460B0000}"/>
    <cellStyle name="20% - Accent5 7" xfId="3040" hidden="1" xr:uid="{00000000-0005-0000-0000-0000470B0000}"/>
    <cellStyle name="20% - Accent5 7" xfId="3118" hidden="1" xr:uid="{00000000-0005-0000-0000-0000480B0000}"/>
    <cellStyle name="20% - Accent5 7" xfId="3702" hidden="1" xr:uid="{00000000-0005-0000-0000-0000490B0000}"/>
    <cellStyle name="20% - Accent5 7" xfId="3779" hidden="1" xr:uid="{00000000-0005-0000-0000-00004A0B0000}"/>
    <cellStyle name="20% - Accent5 7" xfId="3858" hidden="1" xr:uid="{00000000-0005-0000-0000-00004B0B0000}"/>
    <cellStyle name="20% - Accent5 7" xfId="3947" hidden="1" xr:uid="{00000000-0005-0000-0000-00004C0B0000}"/>
    <cellStyle name="20% - Accent5 7" xfId="3481" hidden="1" xr:uid="{00000000-0005-0000-0000-00004D0B0000}"/>
    <cellStyle name="20% - Accent5 7" xfId="3491" hidden="1" xr:uid="{00000000-0005-0000-0000-00004E0B0000}"/>
    <cellStyle name="20% - Accent5 7" xfId="4132" hidden="1" xr:uid="{00000000-0005-0000-0000-00004F0B0000}"/>
    <cellStyle name="20% - Accent5 7" xfId="4374" hidden="1" xr:uid="{00000000-0005-0000-0000-0000500B0000}"/>
    <cellStyle name="20% - Accent5 7" xfId="4452" hidden="1" xr:uid="{00000000-0005-0000-0000-0000510B0000}"/>
    <cellStyle name="20% - Accent5 7" xfId="4533" hidden="1" xr:uid="{00000000-0005-0000-0000-0000520B0000}"/>
    <cellStyle name="20% - Accent5 7" xfId="3529" hidden="1" xr:uid="{00000000-0005-0000-0000-0000530B0000}"/>
    <cellStyle name="20% - Accent5 7" xfId="3950" hidden="1" xr:uid="{00000000-0005-0000-0000-0000540B0000}"/>
    <cellStyle name="20% - Accent5 7" xfId="4690" hidden="1" xr:uid="{00000000-0005-0000-0000-0000550B0000}"/>
    <cellStyle name="20% - Accent5 7" xfId="4906" hidden="1" xr:uid="{00000000-0005-0000-0000-0000560B0000}"/>
    <cellStyle name="20% - Accent5 7" xfId="4984" hidden="1" xr:uid="{00000000-0005-0000-0000-0000570B0000}"/>
    <cellStyle name="20% - Accent5 7" xfId="3394" hidden="1" xr:uid="{00000000-0005-0000-0000-0000580B0000}"/>
    <cellStyle name="20% - Accent5 7" xfId="5243" hidden="1" xr:uid="{00000000-0005-0000-0000-0000590B0000}"/>
    <cellStyle name="20% - Accent5 7" xfId="5321" hidden="1" xr:uid="{00000000-0005-0000-0000-00005A0B0000}"/>
    <cellStyle name="20% - Accent5 7" xfId="4691" hidden="1" xr:uid="{00000000-0005-0000-0000-00005B0B0000}"/>
    <cellStyle name="20% - Accent5 7" xfId="5580" hidden="1" xr:uid="{00000000-0005-0000-0000-00005C0B0000}"/>
    <cellStyle name="20% - Accent5 7" xfId="5680" hidden="1" xr:uid="{00000000-0005-0000-0000-00005D0B0000}"/>
    <cellStyle name="20% - Accent5 7" xfId="5755" hidden="1" xr:uid="{00000000-0005-0000-0000-00005E0B0000}"/>
    <cellStyle name="20% - Accent5 7" xfId="5832" hidden="1" xr:uid="{00000000-0005-0000-0000-00005F0B0000}"/>
    <cellStyle name="20% - Accent5 7" xfId="5910" hidden="1" xr:uid="{00000000-0005-0000-0000-0000600B0000}"/>
    <cellStyle name="20% - Accent5 7" xfId="6494" hidden="1" xr:uid="{00000000-0005-0000-0000-0000610B0000}"/>
    <cellStyle name="20% - Accent5 7" xfId="6571" hidden="1" xr:uid="{00000000-0005-0000-0000-0000620B0000}"/>
    <cellStyle name="20% - Accent5 7" xfId="6650" hidden="1" xr:uid="{00000000-0005-0000-0000-0000630B0000}"/>
    <cellStyle name="20% - Accent5 7" xfId="6739" hidden="1" xr:uid="{00000000-0005-0000-0000-0000640B0000}"/>
    <cellStyle name="20% - Accent5 7" xfId="6273" hidden="1" xr:uid="{00000000-0005-0000-0000-0000650B0000}"/>
    <cellStyle name="20% - Accent5 7" xfId="6283" hidden="1" xr:uid="{00000000-0005-0000-0000-0000660B0000}"/>
    <cellStyle name="20% - Accent5 7" xfId="6924" hidden="1" xr:uid="{00000000-0005-0000-0000-0000670B0000}"/>
    <cellStyle name="20% - Accent5 7" xfId="7166" hidden="1" xr:uid="{00000000-0005-0000-0000-0000680B0000}"/>
    <cellStyle name="20% - Accent5 7" xfId="7244" hidden="1" xr:uid="{00000000-0005-0000-0000-0000690B0000}"/>
    <cellStyle name="20% - Accent5 7" xfId="7325" hidden="1" xr:uid="{00000000-0005-0000-0000-00006A0B0000}"/>
    <cellStyle name="20% - Accent5 7" xfId="6321" hidden="1" xr:uid="{00000000-0005-0000-0000-00006B0B0000}"/>
    <cellStyle name="20% - Accent5 7" xfId="6742" hidden="1" xr:uid="{00000000-0005-0000-0000-00006C0B0000}"/>
    <cellStyle name="20% - Accent5 7" xfId="7482" hidden="1" xr:uid="{00000000-0005-0000-0000-00006D0B0000}"/>
    <cellStyle name="20% - Accent5 7" xfId="7698" hidden="1" xr:uid="{00000000-0005-0000-0000-00006E0B0000}"/>
    <cellStyle name="20% - Accent5 7" xfId="7776" hidden="1" xr:uid="{00000000-0005-0000-0000-00006F0B0000}"/>
    <cellStyle name="20% - Accent5 7" xfId="6186" hidden="1" xr:uid="{00000000-0005-0000-0000-0000700B0000}"/>
    <cellStyle name="20% - Accent5 7" xfId="8035" hidden="1" xr:uid="{00000000-0005-0000-0000-0000710B0000}"/>
    <cellStyle name="20% - Accent5 7" xfId="8113" hidden="1" xr:uid="{00000000-0005-0000-0000-0000720B0000}"/>
    <cellStyle name="20% - Accent5 7" xfId="7483" hidden="1" xr:uid="{00000000-0005-0000-0000-0000730B0000}"/>
    <cellStyle name="20% - Accent5 7" xfId="8372" hidden="1" xr:uid="{00000000-0005-0000-0000-0000740B0000}"/>
    <cellStyle name="20% - Accent5 8" xfId="109" hidden="1" xr:uid="{00000000-0005-0000-0000-0000750B0000}"/>
    <cellStyle name="20% - Accent5 8" xfId="183" hidden="1" xr:uid="{00000000-0005-0000-0000-0000760B0000}"/>
    <cellStyle name="20% - Accent5 8" xfId="259" hidden="1" xr:uid="{00000000-0005-0000-0000-0000770B0000}"/>
    <cellStyle name="20% - Accent5 8" xfId="337" hidden="1" xr:uid="{00000000-0005-0000-0000-0000780B0000}"/>
    <cellStyle name="20% - Accent5 8" xfId="922" hidden="1" xr:uid="{00000000-0005-0000-0000-0000790B0000}"/>
    <cellStyle name="20% - Accent5 8" xfId="998" hidden="1" xr:uid="{00000000-0005-0000-0000-00007A0B0000}"/>
    <cellStyle name="20% - Accent5 8" xfId="1077" hidden="1" xr:uid="{00000000-0005-0000-0000-00007B0B0000}"/>
    <cellStyle name="20% - Accent5 8" xfId="1168" hidden="1" xr:uid="{00000000-0005-0000-0000-00007C0B0000}"/>
    <cellStyle name="20% - Accent5 8" xfId="799" hidden="1" xr:uid="{00000000-0005-0000-0000-00007D0B0000}"/>
    <cellStyle name="20% - Accent5 8" xfId="827" hidden="1" xr:uid="{00000000-0005-0000-0000-00007E0B0000}"/>
    <cellStyle name="20% - Accent5 8" xfId="1517" hidden="1" xr:uid="{00000000-0005-0000-0000-00007F0B0000}"/>
    <cellStyle name="20% - Accent5 8" xfId="1593" hidden="1" xr:uid="{00000000-0005-0000-0000-0000800B0000}"/>
    <cellStyle name="20% - Accent5 8" xfId="1671" hidden="1" xr:uid="{00000000-0005-0000-0000-0000810B0000}"/>
    <cellStyle name="20% - Accent5 8" xfId="1750" hidden="1" xr:uid="{00000000-0005-0000-0000-0000820B0000}"/>
    <cellStyle name="20% - Accent5 8" xfId="709" hidden="1" xr:uid="{00000000-0005-0000-0000-0000830B0000}"/>
    <cellStyle name="20% - Accent5 8" xfId="1378" hidden="1" xr:uid="{00000000-0005-0000-0000-0000840B0000}"/>
    <cellStyle name="20% - Accent5 8" xfId="2049" hidden="1" xr:uid="{00000000-0005-0000-0000-0000850B0000}"/>
    <cellStyle name="20% - Accent5 8" xfId="2125" hidden="1" xr:uid="{00000000-0005-0000-0000-0000860B0000}"/>
    <cellStyle name="20% - Accent5 8" xfId="2203" hidden="1" xr:uid="{00000000-0005-0000-0000-0000870B0000}"/>
    <cellStyle name="20% - Accent5 8" xfId="2386" hidden="1" xr:uid="{00000000-0005-0000-0000-0000880B0000}"/>
    <cellStyle name="20% - Accent5 8" xfId="2462" hidden="1" xr:uid="{00000000-0005-0000-0000-0000890B0000}"/>
    <cellStyle name="20% - Accent5 8" xfId="2540" hidden="1" xr:uid="{00000000-0005-0000-0000-00008A0B0000}"/>
    <cellStyle name="20% - Accent5 8" xfId="2723" hidden="1" xr:uid="{00000000-0005-0000-0000-00008B0B0000}"/>
    <cellStyle name="20% - Accent5 8" xfId="2799" hidden="1" xr:uid="{00000000-0005-0000-0000-00008C0B0000}"/>
    <cellStyle name="20% - Accent5 8" xfId="2901" hidden="1" xr:uid="{00000000-0005-0000-0000-00008D0B0000}"/>
    <cellStyle name="20% - Accent5 8" xfId="2975" hidden="1" xr:uid="{00000000-0005-0000-0000-00008E0B0000}"/>
    <cellStyle name="20% - Accent5 8" xfId="3051" hidden="1" xr:uid="{00000000-0005-0000-0000-00008F0B0000}"/>
    <cellStyle name="20% - Accent5 8" xfId="3129" hidden="1" xr:uid="{00000000-0005-0000-0000-0000900B0000}"/>
    <cellStyle name="20% - Accent5 8" xfId="3714" hidden="1" xr:uid="{00000000-0005-0000-0000-0000910B0000}"/>
    <cellStyle name="20% - Accent5 8" xfId="3790" hidden="1" xr:uid="{00000000-0005-0000-0000-0000920B0000}"/>
    <cellStyle name="20% - Accent5 8" xfId="3869" hidden="1" xr:uid="{00000000-0005-0000-0000-0000930B0000}"/>
    <cellStyle name="20% - Accent5 8" xfId="3960" hidden="1" xr:uid="{00000000-0005-0000-0000-0000940B0000}"/>
    <cellStyle name="20% - Accent5 8" xfId="3591" hidden="1" xr:uid="{00000000-0005-0000-0000-0000950B0000}"/>
    <cellStyle name="20% - Accent5 8" xfId="3619" hidden="1" xr:uid="{00000000-0005-0000-0000-0000960B0000}"/>
    <cellStyle name="20% - Accent5 8" xfId="4309" hidden="1" xr:uid="{00000000-0005-0000-0000-0000970B0000}"/>
    <cellStyle name="20% - Accent5 8" xfId="4385" hidden="1" xr:uid="{00000000-0005-0000-0000-0000980B0000}"/>
    <cellStyle name="20% - Accent5 8" xfId="4463" hidden="1" xr:uid="{00000000-0005-0000-0000-0000990B0000}"/>
    <cellStyle name="20% - Accent5 8" xfId="4542" hidden="1" xr:uid="{00000000-0005-0000-0000-00009A0B0000}"/>
    <cellStyle name="20% - Accent5 8" xfId="3501" hidden="1" xr:uid="{00000000-0005-0000-0000-00009B0B0000}"/>
    <cellStyle name="20% - Accent5 8" xfId="4170" hidden="1" xr:uid="{00000000-0005-0000-0000-00009C0B0000}"/>
    <cellStyle name="20% - Accent5 8" xfId="4841" hidden="1" xr:uid="{00000000-0005-0000-0000-00009D0B0000}"/>
    <cellStyle name="20% - Accent5 8" xfId="4917" hidden="1" xr:uid="{00000000-0005-0000-0000-00009E0B0000}"/>
    <cellStyle name="20% - Accent5 8" xfId="4995" hidden="1" xr:uid="{00000000-0005-0000-0000-00009F0B0000}"/>
    <cellStyle name="20% - Accent5 8" xfId="5178" hidden="1" xr:uid="{00000000-0005-0000-0000-0000A00B0000}"/>
    <cellStyle name="20% - Accent5 8" xfId="5254" hidden="1" xr:uid="{00000000-0005-0000-0000-0000A10B0000}"/>
    <cellStyle name="20% - Accent5 8" xfId="5332" hidden="1" xr:uid="{00000000-0005-0000-0000-0000A20B0000}"/>
    <cellStyle name="20% - Accent5 8" xfId="5515" hidden="1" xr:uid="{00000000-0005-0000-0000-0000A30B0000}"/>
    <cellStyle name="20% - Accent5 8" xfId="5591" hidden="1" xr:uid="{00000000-0005-0000-0000-0000A40B0000}"/>
    <cellStyle name="20% - Accent5 8" xfId="5693" hidden="1" xr:uid="{00000000-0005-0000-0000-0000A50B0000}"/>
    <cellStyle name="20% - Accent5 8" xfId="5767" hidden="1" xr:uid="{00000000-0005-0000-0000-0000A60B0000}"/>
    <cellStyle name="20% - Accent5 8" xfId="5843" hidden="1" xr:uid="{00000000-0005-0000-0000-0000A70B0000}"/>
    <cellStyle name="20% - Accent5 8" xfId="5921" hidden="1" xr:uid="{00000000-0005-0000-0000-0000A80B0000}"/>
    <cellStyle name="20% - Accent5 8" xfId="6506" hidden="1" xr:uid="{00000000-0005-0000-0000-0000A90B0000}"/>
    <cellStyle name="20% - Accent5 8" xfId="6582" hidden="1" xr:uid="{00000000-0005-0000-0000-0000AA0B0000}"/>
    <cellStyle name="20% - Accent5 8" xfId="6661" hidden="1" xr:uid="{00000000-0005-0000-0000-0000AB0B0000}"/>
    <cellStyle name="20% - Accent5 8" xfId="6752" hidden="1" xr:uid="{00000000-0005-0000-0000-0000AC0B0000}"/>
    <cellStyle name="20% - Accent5 8" xfId="6383" hidden="1" xr:uid="{00000000-0005-0000-0000-0000AD0B0000}"/>
    <cellStyle name="20% - Accent5 8" xfId="6411" hidden="1" xr:uid="{00000000-0005-0000-0000-0000AE0B0000}"/>
    <cellStyle name="20% - Accent5 8" xfId="7101" hidden="1" xr:uid="{00000000-0005-0000-0000-0000AF0B0000}"/>
    <cellStyle name="20% - Accent5 8" xfId="7177" hidden="1" xr:uid="{00000000-0005-0000-0000-0000B00B0000}"/>
    <cellStyle name="20% - Accent5 8" xfId="7255" hidden="1" xr:uid="{00000000-0005-0000-0000-0000B10B0000}"/>
    <cellStyle name="20% - Accent5 8" xfId="7334" hidden="1" xr:uid="{00000000-0005-0000-0000-0000B20B0000}"/>
    <cellStyle name="20% - Accent5 8" xfId="6293" hidden="1" xr:uid="{00000000-0005-0000-0000-0000B30B0000}"/>
    <cellStyle name="20% - Accent5 8" xfId="6962" hidden="1" xr:uid="{00000000-0005-0000-0000-0000B40B0000}"/>
    <cellStyle name="20% - Accent5 8" xfId="7633" hidden="1" xr:uid="{00000000-0005-0000-0000-0000B50B0000}"/>
    <cellStyle name="20% - Accent5 8" xfId="7709" hidden="1" xr:uid="{00000000-0005-0000-0000-0000B60B0000}"/>
    <cellStyle name="20% - Accent5 8" xfId="7787" hidden="1" xr:uid="{00000000-0005-0000-0000-0000B70B0000}"/>
    <cellStyle name="20% - Accent5 8" xfId="7970" hidden="1" xr:uid="{00000000-0005-0000-0000-0000B80B0000}"/>
    <cellStyle name="20% - Accent5 8" xfId="8046" hidden="1" xr:uid="{00000000-0005-0000-0000-0000B90B0000}"/>
    <cellStyle name="20% - Accent5 8" xfId="8124" hidden="1" xr:uid="{00000000-0005-0000-0000-0000BA0B0000}"/>
    <cellStyle name="20% - Accent5 8" xfId="8307" hidden="1" xr:uid="{00000000-0005-0000-0000-0000BB0B0000}"/>
    <cellStyle name="20% - Accent5 8" xfId="8383" hidden="1" xr:uid="{00000000-0005-0000-0000-0000BC0B0000}"/>
    <cellStyle name="20% - Accent5 9" xfId="122" hidden="1" xr:uid="{00000000-0005-0000-0000-0000BD0B0000}"/>
    <cellStyle name="20% - Accent5 9" xfId="196" hidden="1" xr:uid="{00000000-0005-0000-0000-0000BE0B0000}"/>
    <cellStyle name="20% - Accent5 9" xfId="272" hidden="1" xr:uid="{00000000-0005-0000-0000-0000BF0B0000}"/>
    <cellStyle name="20% - Accent5 9" xfId="350" hidden="1" xr:uid="{00000000-0005-0000-0000-0000C00B0000}"/>
    <cellStyle name="20% - Accent5 9" xfId="935" hidden="1" xr:uid="{00000000-0005-0000-0000-0000C10B0000}"/>
    <cellStyle name="20% - Accent5 9" xfId="1011" hidden="1" xr:uid="{00000000-0005-0000-0000-0000C20B0000}"/>
    <cellStyle name="20% - Accent5 9" xfId="1090" hidden="1" xr:uid="{00000000-0005-0000-0000-0000C30B0000}"/>
    <cellStyle name="20% - Accent5 9" xfId="1196" hidden="1" xr:uid="{00000000-0005-0000-0000-0000C40B0000}"/>
    <cellStyle name="20% - Accent5 9" xfId="776" hidden="1" xr:uid="{00000000-0005-0000-0000-0000C50B0000}"/>
    <cellStyle name="20% - Accent5 9" xfId="856" hidden="1" xr:uid="{00000000-0005-0000-0000-0000C60B0000}"/>
    <cellStyle name="20% - Accent5 9" xfId="1530" hidden="1" xr:uid="{00000000-0005-0000-0000-0000C70B0000}"/>
    <cellStyle name="20% - Accent5 9" xfId="1606" hidden="1" xr:uid="{00000000-0005-0000-0000-0000C80B0000}"/>
    <cellStyle name="20% - Accent5 9" xfId="1684" hidden="1" xr:uid="{00000000-0005-0000-0000-0000C90B0000}"/>
    <cellStyle name="20% - Accent5 9" xfId="1767" hidden="1" xr:uid="{00000000-0005-0000-0000-0000CA0B0000}"/>
    <cellStyle name="20% - Accent5 9" xfId="635" hidden="1" xr:uid="{00000000-0005-0000-0000-0000CB0B0000}"/>
    <cellStyle name="20% - Accent5 9" xfId="819" hidden="1" xr:uid="{00000000-0005-0000-0000-0000CC0B0000}"/>
    <cellStyle name="20% - Accent5 9" xfId="2062" hidden="1" xr:uid="{00000000-0005-0000-0000-0000CD0B0000}"/>
    <cellStyle name="20% - Accent5 9" xfId="2138" hidden="1" xr:uid="{00000000-0005-0000-0000-0000CE0B0000}"/>
    <cellStyle name="20% - Accent5 9" xfId="2216" hidden="1" xr:uid="{00000000-0005-0000-0000-0000CF0B0000}"/>
    <cellStyle name="20% - Accent5 9" xfId="2399" hidden="1" xr:uid="{00000000-0005-0000-0000-0000D00B0000}"/>
    <cellStyle name="20% - Accent5 9" xfId="2475" hidden="1" xr:uid="{00000000-0005-0000-0000-0000D10B0000}"/>
    <cellStyle name="20% - Accent5 9" xfId="2553" hidden="1" xr:uid="{00000000-0005-0000-0000-0000D20B0000}"/>
    <cellStyle name="20% - Accent5 9" xfId="2736" hidden="1" xr:uid="{00000000-0005-0000-0000-0000D30B0000}"/>
    <cellStyle name="20% - Accent5 9" xfId="2812" hidden="1" xr:uid="{00000000-0005-0000-0000-0000D40B0000}"/>
    <cellStyle name="20% - Accent5 9" xfId="2914" hidden="1" xr:uid="{00000000-0005-0000-0000-0000D50B0000}"/>
    <cellStyle name="20% - Accent5 9" xfId="2988" hidden="1" xr:uid="{00000000-0005-0000-0000-0000D60B0000}"/>
    <cellStyle name="20% - Accent5 9" xfId="3064" hidden="1" xr:uid="{00000000-0005-0000-0000-0000D70B0000}"/>
    <cellStyle name="20% - Accent5 9" xfId="3142" hidden="1" xr:uid="{00000000-0005-0000-0000-0000D80B0000}"/>
    <cellStyle name="20% - Accent5 9" xfId="3727" hidden="1" xr:uid="{00000000-0005-0000-0000-0000D90B0000}"/>
    <cellStyle name="20% - Accent5 9" xfId="3803" hidden="1" xr:uid="{00000000-0005-0000-0000-0000DA0B0000}"/>
    <cellStyle name="20% - Accent5 9" xfId="3882" hidden="1" xr:uid="{00000000-0005-0000-0000-0000DB0B0000}"/>
    <cellStyle name="20% - Accent5 9" xfId="3988" hidden="1" xr:uid="{00000000-0005-0000-0000-0000DC0B0000}"/>
    <cellStyle name="20% - Accent5 9" xfId="3568" hidden="1" xr:uid="{00000000-0005-0000-0000-0000DD0B0000}"/>
    <cellStyle name="20% - Accent5 9" xfId="3648" hidden="1" xr:uid="{00000000-0005-0000-0000-0000DE0B0000}"/>
    <cellStyle name="20% - Accent5 9" xfId="4322" hidden="1" xr:uid="{00000000-0005-0000-0000-0000DF0B0000}"/>
    <cellStyle name="20% - Accent5 9" xfId="4398" hidden="1" xr:uid="{00000000-0005-0000-0000-0000E00B0000}"/>
    <cellStyle name="20% - Accent5 9" xfId="4476" hidden="1" xr:uid="{00000000-0005-0000-0000-0000E10B0000}"/>
    <cellStyle name="20% - Accent5 9" xfId="4559" hidden="1" xr:uid="{00000000-0005-0000-0000-0000E20B0000}"/>
    <cellStyle name="20% - Accent5 9" xfId="3427" hidden="1" xr:uid="{00000000-0005-0000-0000-0000E30B0000}"/>
    <cellStyle name="20% - Accent5 9" xfId="3611" hidden="1" xr:uid="{00000000-0005-0000-0000-0000E40B0000}"/>
    <cellStyle name="20% - Accent5 9" xfId="4854" hidden="1" xr:uid="{00000000-0005-0000-0000-0000E50B0000}"/>
    <cellStyle name="20% - Accent5 9" xfId="4930" hidden="1" xr:uid="{00000000-0005-0000-0000-0000E60B0000}"/>
    <cellStyle name="20% - Accent5 9" xfId="5008" hidden="1" xr:uid="{00000000-0005-0000-0000-0000E70B0000}"/>
    <cellStyle name="20% - Accent5 9" xfId="5191" hidden="1" xr:uid="{00000000-0005-0000-0000-0000E80B0000}"/>
    <cellStyle name="20% - Accent5 9" xfId="5267" hidden="1" xr:uid="{00000000-0005-0000-0000-0000E90B0000}"/>
    <cellStyle name="20% - Accent5 9" xfId="5345" hidden="1" xr:uid="{00000000-0005-0000-0000-0000EA0B0000}"/>
    <cellStyle name="20% - Accent5 9" xfId="5528" hidden="1" xr:uid="{00000000-0005-0000-0000-0000EB0B0000}"/>
    <cellStyle name="20% - Accent5 9" xfId="5604" hidden="1" xr:uid="{00000000-0005-0000-0000-0000EC0B0000}"/>
    <cellStyle name="20% - Accent5 9" xfId="5706" hidden="1" xr:uid="{00000000-0005-0000-0000-0000ED0B0000}"/>
    <cellStyle name="20% - Accent5 9" xfId="5780" hidden="1" xr:uid="{00000000-0005-0000-0000-0000EE0B0000}"/>
    <cellStyle name="20% - Accent5 9" xfId="5856" hidden="1" xr:uid="{00000000-0005-0000-0000-0000EF0B0000}"/>
    <cellStyle name="20% - Accent5 9" xfId="5934" hidden="1" xr:uid="{00000000-0005-0000-0000-0000F00B0000}"/>
    <cellStyle name="20% - Accent5 9" xfId="6519" hidden="1" xr:uid="{00000000-0005-0000-0000-0000F10B0000}"/>
    <cellStyle name="20% - Accent5 9" xfId="6595" hidden="1" xr:uid="{00000000-0005-0000-0000-0000F20B0000}"/>
    <cellStyle name="20% - Accent5 9" xfId="6674" hidden="1" xr:uid="{00000000-0005-0000-0000-0000F30B0000}"/>
    <cellStyle name="20% - Accent5 9" xfId="6780" hidden="1" xr:uid="{00000000-0005-0000-0000-0000F40B0000}"/>
    <cellStyle name="20% - Accent5 9" xfId="6360" hidden="1" xr:uid="{00000000-0005-0000-0000-0000F50B0000}"/>
    <cellStyle name="20% - Accent5 9" xfId="6440" hidden="1" xr:uid="{00000000-0005-0000-0000-0000F60B0000}"/>
    <cellStyle name="20% - Accent5 9" xfId="7114" hidden="1" xr:uid="{00000000-0005-0000-0000-0000F70B0000}"/>
    <cellStyle name="20% - Accent5 9" xfId="7190" hidden="1" xr:uid="{00000000-0005-0000-0000-0000F80B0000}"/>
    <cellStyle name="20% - Accent5 9" xfId="7268" hidden="1" xr:uid="{00000000-0005-0000-0000-0000F90B0000}"/>
    <cellStyle name="20% - Accent5 9" xfId="7351" hidden="1" xr:uid="{00000000-0005-0000-0000-0000FA0B0000}"/>
    <cellStyle name="20% - Accent5 9" xfId="6219" hidden="1" xr:uid="{00000000-0005-0000-0000-0000FB0B0000}"/>
    <cellStyle name="20% - Accent5 9" xfId="6403" hidden="1" xr:uid="{00000000-0005-0000-0000-0000FC0B0000}"/>
    <cellStyle name="20% - Accent5 9" xfId="7646" hidden="1" xr:uid="{00000000-0005-0000-0000-0000FD0B0000}"/>
    <cellStyle name="20% - Accent5 9" xfId="7722" hidden="1" xr:uid="{00000000-0005-0000-0000-0000FE0B0000}"/>
    <cellStyle name="20% - Accent5 9" xfId="7800" hidden="1" xr:uid="{00000000-0005-0000-0000-0000FF0B0000}"/>
    <cellStyle name="20% - Accent5 9" xfId="7983" hidden="1" xr:uid="{00000000-0005-0000-0000-0000000C0000}"/>
    <cellStyle name="20% - Accent5 9" xfId="8059" hidden="1" xr:uid="{00000000-0005-0000-0000-0000010C0000}"/>
    <cellStyle name="20% - Accent5 9" xfId="8137" hidden="1" xr:uid="{00000000-0005-0000-0000-0000020C0000}"/>
    <cellStyle name="20% - Accent5 9" xfId="8320" hidden="1" xr:uid="{00000000-0005-0000-0000-0000030C0000}"/>
    <cellStyle name="20% - Accent5 9" xfId="8396" hidden="1" xr:uid="{00000000-0005-0000-0000-0000040C0000}"/>
    <cellStyle name="20% - Accent6" xfId="43" builtinId="50" hidden="1"/>
    <cellStyle name="20% - Accent6 10" xfId="124" hidden="1" xr:uid="{00000000-0005-0000-0000-0000060C0000}"/>
    <cellStyle name="20% - Accent6 10" xfId="198" hidden="1" xr:uid="{00000000-0005-0000-0000-0000070C0000}"/>
    <cellStyle name="20% - Accent6 10" xfId="274" hidden="1" xr:uid="{00000000-0005-0000-0000-0000080C0000}"/>
    <cellStyle name="20% - Accent6 10" xfId="352" hidden="1" xr:uid="{00000000-0005-0000-0000-0000090C0000}"/>
    <cellStyle name="20% - Accent6 10" xfId="937" hidden="1" xr:uid="{00000000-0005-0000-0000-00000A0C0000}"/>
    <cellStyle name="20% - Accent6 10" xfId="1013" hidden="1" xr:uid="{00000000-0005-0000-0000-00000B0C0000}"/>
    <cellStyle name="20% - Accent6 10" xfId="1092" hidden="1" xr:uid="{00000000-0005-0000-0000-00000C0C0000}"/>
    <cellStyle name="20% - Accent6 10" xfId="1193" hidden="1" xr:uid="{00000000-0005-0000-0000-00000D0C0000}"/>
    <cellStyle name="20% - Accent6 10" xfId="754" hidden="1" xr:uid="{00000000-0005-0000-0000-00000E0C0000}"/>
    <cellStyle name="20% - Accent6 10" xfId="849" hidden="1" xr:uid="{00000000-0005-0000-0000-00000F0C0000}"/>
    <cellStyle name="20% - Accent6 10" xfId="1532" hidden="1" xr:uid="{00000000-0005-0000-0000-0000100C0000}"/>
    <cellStyle name="20% - Accent6 10" xfId="1608" hidden="1" xr:uid="{00000000-0005-0000-0000-0000110C0000}"/>
    <cellStyle name="20% - Accent6 10" xfId="1686" hidden="1" xr:uid="{00000000-0005-0000-0000-0000120C0000}"/>
    <cellStyle name="20% - Accent6 10" xfId="1764" hidden="1" xr:uid="{00000000-0005-0000-0000-0000130C0000}"/>
    <cellStyle name="20% - Accent6 10" xfId="1182" hidden="1" xr:uid="{00000000-0005-0000-0000-0000140C0000}"/>
    <cellStyle name="20% - Accent6 10" xfId="656" hidden="1" xr:uid="{00000000-0005-0000-0000-0000150C0000}"/>
    <cellStyle name="20% - Accent6 10" xfId="2064" hidden="1" xr:uid="{00000000-0005-0000-0000-0000160C0000}"/>
    <cellStyle name="20% - Accent6 10" xfId="2140" hidden="1" xr:uid="{00000000-0005-0000-0000-0000170C0000}"/>
    <cellStyle name="20% - Accent6 10" xfId="2218" hidden="1" xr:uid="{00000000-0005-0000-0000-0000180C0000}"/>
    <cellStyle name="20% - Accent6 10" xfId="2401" hidden="1" xr:uid="{00000000-0005-0000-0000-0000190C0000}"/>
    <cellStyle name="20% - Accent6 10" xfId="2477" hidden="1" xr:uid="{00000000-0005-0000-0000-00001A0C0000}"/>
    <cellStyle name="20% - Accent6 10" xfId="2555" hidden="1" xr:uid="{00000000-0005-0000-0000-00001B0C0000}"/>
    <cellStyle name="20% - Accent6 10" xfId="2738" hidden="1" xr:uid="{00000000-0005-0000-0000-00001C0C0000}"/>
    <cellStyle name="20% - Accent6 10" xfId="2814" hidden="1" xr:uid="{00000000-0005-0000-0000-00001D0C0000}"/>
    <cellStyle name="20% - Accent6 10" xfId="2916" hidden="1" xr:uid="{00000000-0005-0000-0000-00001E0C0000}"/>
    <cellStyle name="20% - Accent6 10" xfId="2990" hidden="1" xr:uid="{00000000-0005-0000-0000-00001F0C0000}"/>
    <cellStyle name="20% - Accent6 10" xfId="3066" hidden="1" xr:uid="{00000000-0005-0000-0000-0000200C0000}"/>
    <cellStyle name="20% - Accent6 10" xfId="3144" hidden="1" xr:uid="{00000000-0005-0000-0000-0000210C0000}"/>
    <cellStyle name="20% - Accent6 10" xfId="3729" hidden="1" xr:uid="{00000000-0005-0000-0000-0000220C0000}"/>
    <cellStyle name="20% - Accent6 10" xfId="3805" hidden="1" xr:uid="{00000000-0005-0000-0000-0000230C0000}"/>
    <cellStyle name="20% - Accent6 10" xfId="3884" hidden="1" xr:uid="{00000000-0005-0000-0000-0000240C0000}"/>
    <cellStyle name="20% - Accent6 10" xfId="3985" hidden="1" xr:uid="{00000000-0005-0000-0000-0000250C0000}"/>
    <cellStyle name="20% - Accent6 10" xfId="3546" hidden="1" xr:uid="{00000000-0005-0000-0000-0000260C0000}"/>
    <cellStyle name="20% - Accent6 10" xfId="3641" hidden="1" xr:uid="{00000000-0005-0000-0000-0000270C0000}"/>
    <cellStyle name="20% - Accent6 10" xfId="4324" hidden="1" xr:uid="{00000000-0005-0000-0000-0000280C0000}"/>
    <cellStyle name="20% - Accent6 10" xfId="4400" hidden="1" xr:uid="{00000000-0005-0000-0000-0000290C0000}"/>
    <cellStyle name="20% - Accent6 10" xfId="4478" hidden="1" xr:uid="{00000000-0005-0000-0000-00002A0C0000}"/>
    <cellStyle name="20% - Accent6 10" xfId="4556" hidden="1" xr:uid="{00000000-0005-0000-0000-00002B0C0000}"/>
    <cellStyle name="20% - Accent6 10" xfId="3974" hidden="1" xr:uid="{00000000-0005-0000-0000-00002C0C0000}"/>
    <cellStyle name="20% - Accent6 10" xfId="3448" hidden="1" xr:uid="{00000000-0005-0000-0000-00002D0C0000}"/>
    <cellStyle name="20% - Accent6 10" xfId="4856" hidden="1" xr:uid="{00000000-0005-0000-0000-00002E0C0000}"/>
    <cellStyle name="20% - Accent6 10" xfId="4932" hidden="1" xr:uid="{00000000-0005-0000-0000-00002F0C0000}"/>
    <cellStyle name="20% - Accent6 10" xfId="5010" hidden="1" xr:uid="{00000000-0005-0000-0000-0000300C0000}"/>
    <cellStyle name="20% - Accent6 10" xfId="5193" hidden="1" xr:uid="{00000000-0005-0000-0000-0000310C0000}"/>
    <cellStyle name="20% - Accent6 10" xfId="5269" hidden="1" xr:uid="{00000000-0005-0000-0000-0000320C0000}"/>
    <cellStyle name="20% - Accent6 10" xfId="5347" hidden="1" xr:uid="{00000000-0005-0000-0000-0000330C0000}"/>
    <cellStyle name="20% - Accent6 10" xfId="5530" hidden="1" xr:uid="{00000000-0005-0000-0000-0000340C0000}"/>
    <cellStyle name="20% - Accent6 10" xfId="5606" hidden="1" xr:uid="{00000000-0005-0000-0000-0000350C0000}"/>
    <cellStyle name="20% - Accent6 10" xfId="5708" hidden="1" xr:uid="{00000000-0005-0000-0000-0000360C0000}"/>
    <cellStyle name="20% - Accent6 10" xfId="5782" hidden="1" xr:uid="{00000000-0005-0000-0000-0000370C0000}"/>
    <cellStyle name="20% - Accent6 10" xfId="5858" hidden="1" xr:uid="{00000000-0005-0000-0000-0000380C0000}"/>
    <cellStyle name="20% - Accent6 10" xfId="5936" hidden="1" xr:uid="{00000000-0005-0000-0000-0000390C0000}"/>
    <cellStyle name="20% - Accent6 10" xfId="6521" hidden="1" xr:uid="{00000000-0005-0000-0000-00003A0C0000}"/>
    <cellStyle name="20% - Accent6 10" xfId="6597" hidden="1" xr:uid="{00000000-0005-0000-0000-00003B0C0000}"/>
    <cellStyle name="20% - Accent6 10" xfId="6676" hidden="1" xr:uid="{00000000-0005-0000-0000-00003C0C0000}"/>
    <cellStyle name="20% - Accent6 10" xfId="6777" hidden="1" xr:uid="{00000000-0005-0000-0000-00003D0C0000}"/>
    <cellStyle name="20% - Accent6 10" xfId="6338" hidden="1" xr:uid="{00000000-0005-0000-0000-00003E0C0000}"/>
    <cellStyle name="20% - Accent6 10" xfId="6433" hidden="1" xr:uid="{00000000-0005-0000-0000-00003F0C0000}"/>
    <cellStyle name="20% - Accent6 10" xfId="7116" hidden="1" xr:uid="{00000000-0005-0000-0000-0000400C0000}"/>
    <cellStyle name="20% - Accent6 10" xfId="7192" hidden="1" xr:uid="{00000000-0005-0000-0000-0000410C0000}"/>
    <cellStyle name="20% - Accent6 10" xfId="7270" hidden="1" xr:uid="{00000000-0005-0000-0000-0000420C0000}"/>
    <cellStyle name="20% - Accent6 10" xfId="7348" hidden="1" xr:uid="{00000000-0005-0000-0000-0000430C0000}"/>
    <cellStyle name="20% - Accent6 10" xfId="6766" hidden="1" xr:uid="{00000000-0005-0000-0000-0000440C0000}"/>
    <cellStyle name="20% - Accent6 10" xfId="6240" hidden="1" xr:uid="{00000000-0005-0000-0000-0000450C0000}"/>
    <cellStyle name="20% - Accent6 10" xfId="7648" hidden="1" xr:uid="{00000000-0005-0000-0000-0000460C0000}"/>
    <cellStyle name="20% - Accent6 10" xfId="7724" hidden="1" xr:uid="{00000000-0005-0000-0000-0000470C0000}"/>
    <cellStyle name="20% - Accent6 10" xfId="7802" hidden="1" xr:uid="{00000000-0005-0000-0000-0000480C0000}"/>
    <cellStyle name="20% - Accent6 10" xfId="7985" hidden="1" xr:uid="{00000000-0005-0000-0000-0000490C0000}"/>
    <cellStyle name="20% - Accent6 10" xfId="8061" hidden="1" xr:uid="{00000000-0005-0000-0000-00004A0C0000}"/>
    <cellStyle name="20% - Accent6 10" xfId="8139" hidden="1" xr:uid="{00000000-0005-0000-0000-00004B0C0000}"/>
    <cellStyle name="20% - Accent6 10" xfId="8322" hidden="1" xr:uid="{00000000-0005-0000-0000-00004C0C0000}"/>
    <cellStyle name="20% - Accent6 10" xfId="8398" hidden="1" xr:uid="{00000000-0005-0000-0000-00004D0C0000}"/>
    <cellStyle name="20% - Accent6 11" xfId="137" hidden="1" xr:uid="{00000000-0005-0000-0000-00004E0C0000}"/>
    <cellStyle name="20% - Accent6 11" xfId="211" hidden="1" xr:uid="{00000000-0005-0000-0000-00004F0C0000}"/>
    <cellStyle name="20% - Accent6 11" xfId="287" hidden="1" xr:uid="{00000000-0005-0000-0000-0000500C0000}"/>
    <cellStyle name="20% - Accent6 11" xfId="365" hidden="1" xr:uid="{00000000-0005-0000-0000-0000510C0000}"/>
    <cellStyle name="20% - Accent6 11" xfId="950" hidden="1" xr:uid="{00000000-0005-0000-0000-0000520C0000}"/>
    <cellStyle name="20% - Accent6 11" xfId="1026" hidden="1" xr:uid="{00000000-0005-0000-0000-0000530C0000}"/>
    <cellStyle name="20% - Accent6 11" xfId="1105" hidden="1" xr:uid="{00000000-0005-0000-0000-0000540C0000}"/>
    <cellStyle name="20% - Accent6 11" xfId="1148" hidden="1" xr:uid="{00000000-0005-0000-0000-0000550C0000}"/>
    <cellStyle name="20% - Accent6 11" xfId="595" hidden="1" xr:uid="{00000000-0005-0000-0000-0000560C0000}"/>
    <cellStyle name="20% - Accent6 11" xfId="854" hidden="1" xr:uid="{00000000-0005-0000-0000-0000570C0000}"/>
    <cellStyle name="20% - Accent6 11" xfId="1545" hidden="1" xr:uid="{00000000-0005-0000-0000-0000580C0000}"/>
    <cellStyle name="20% - Accent6 11" xfId="1621" hidden="1" xr:uid="{00000000-0005-0000-0000-0000590C0000}"/>
    <cellStyle name="20% - Accent6 11" xfId="1699" hidden="1" xr:uid="{00000000-0005-0000-0000-00005A0C0000}"/>
    <cellStyle name="20% - Accent6 11" xfId="1736" hidden="1" xr:uid="{00000000-0005-0000-0000-00005B0C0000}"/>
    <cellStyle name="20% - Accent6 11" xfId="718" hidden="1" xr:uid="{00000000-0005-0000-0000-00005C0C0000}"/>
    <cellStyle name="20% - Accent6 11" xfId="1334" hidden="1" xr:uid="{00000000-0005-0000-0000-00005D0C0000}"/>
    <cellStyle name="20% - Accent6 11" xfId="2077" hidden="1" xr:uid="{00000000-0005-0000-0000-00005E0C0000}"/>
    <cellStyle name="20% - Accent6 11" xfId="2153" hidden="1" xr:uid="{00000000-0005-0000-0000-00005F0C0000}"/>
    <cellStyle name="20% - Accent6 11" xfId="2231" hidden="1" xr:uid="{00000000-0005-0000-0000-0000600C0000}"/>
    <cellStyle name="20% - Accent6 11" xfId="2414" hidden="1" xr:uid="{00000000-0005-0000-0000-0000610C0000}"/>
    <cellStyle name="20% - Accent6 11" xfId="2490" hidden="1" xr:uid="{00000000-0005-0000-0000-0000620C0000}"/>
    <cellStyle name="20% - Accent6 11" xfId="2568" hidden="1" xr:uid="{00000000-0005-0000-0000-0000630C0000}"/>
    <cellStyle name="20% - Accent6 11" xfId="2751" hidden="1" xr:uid="{00000000-0005-0000-0000-0000640C0000}"/>
    <cellStyle name="20% - Accent6 11" xfId="2827" hidden="1" xr:uid="{00000000-0005-0000-0000-0000650C0000}"/>
    <cellStyle name="20% - Accent6 11" xfId="2929" hidden="1" xr:uid="{00000000-0005-0000-0000-0000660C0000}"/>
    <cellStyle name="20% - Accent6 11" xfId="3003" hidden="1" xr:uid="{00000000-0005-0000-0000-0000670C0000}"/>
    <cellStyle name="20% - Accent6 11" xfId="3079" hidden="1" xr:uid="{00000000-0005-0000-0000-0000680C0000}"/>
    <cellStyle name="20% - Accent6 11" xfId="3157" hidden="1" xr:uid="{00000000-0005-0000-0000-0000690C0000}"/>
    <cellStyle name="20% - Accent6 11" xfId="3742" hidden="1" xr:uid="{00000000-0005-0000-0000-00006A0C0000}"/>
    <cellStyle name="20% - Accent6 11" xfId="3818" hidden="1" xr:uid="{00000000-0005-0000-0000-00006B0C0000}"/>
    <cellStyle name="20% - Accent6 11" xfId="3897" hidden="1" xr:uid="{00000000-0005-0000-0000-00006C0C0000}"/>
    <cellStyle name="20% - Accent6 11" xfId="3940" hidden="1" xr:uid="{00000000-0005-0000-0000-00006D0C0000}"/>
    <cellStyle name="20% - Accent6 11" xfId="3387" hidden="1" xr:uid="{00000000-0005-0000-0000-00006E0C0000}"/>
    <cellStyle name="20% - Accent6 11" xfId="3646" hidden="1" xr:uid="{00000000-0005-0000-0000-00006F0C0000}"/>
    <cellStyle name="20% - Accent6 11" xfId="4337" hidden="1" xr:uid="{00000000-0005-0000-0000-0000700C0000}"/>
    <cellStyle name="20% - Accent6 11" xfId="4413" hidden="1" xr:uid="{00000000-0005-0000-0000-0000710C0000}"/>
    <cellStyle name="20% - Accent6 11" xfId="4491" hidden="1" xr:uid="{00000000-0005-0000-0000-0000720C0000}"/>
    <cellStyle name="20% - Accent6 11" xfId="4528" hidden="1" xr:uid="{00000000-0005-0000-0000-0000730C0000}"/>
    <cellStyle name="20% - Accent6 11" xfId="3510" hidden="1" xr:uid="{00000000-0005-0000-0000-0000740C0000}"/>
    <cellStyle name="20% - Accent6 11" xfId="4126" hidden="1" xr:uid="{00000000-0005-0000-0000-0000750C0000}"/>
    <cellStyle name="20% - Accent6 11" xfId="4869" hidden="1" xr:uid="{00000000-0005-0000-0000-0000760C0000}"/>
    <cellStyle name="20% - Accent6 11" xfId="4945" hidden="1" xr:uid="{00000000-0005-0000-0000-0000770C0000}"/>
    <cellStyle name="20% - Accent6 11" xfId="5023" hidden="1" xr:uid="{00000000-0005-0000-0000-0000780C0000}"/>
    <cellStyle name="20% - Accent6 11" xfId="5206" hidden="1" xr:uid="{00000000-0005-0000-0000-0000790C0000}"/>
    <cellStyle name="20% - Accent6 11" xfId="5282" hidden="1" xr:uid="{00000000-0005-0000-0000-00007A0C0000}"/>
    <cellStyle name="20% - Accent6 11" xfId="5360" hidden="1" xr:uid="{00000000-0005-0000-0000-00007B0C0000}"/>
    <cellStyle name="20% - Accent6 11" xfId="5543" hidden="1" xr:uid="{00000000-0005-0000-0000-00007C0C0000}"/>
    <cellStyle name="20% - Accent6 11" xfId="5619" hidden="1" xr:uid="{00000000-0005-0000-0000-00007D0C0000}"/>
    <cellStyle name="20% - Accent6 11" xfId="5721" hidden="1" xr:uid="{00000000-0005-0000-0000-00007E0C0000}"/>
    <cellStyle name="20% - Accent6 11" xfId="5795" hidden="1" xr:uid="{00000000-0005-0000-0000-00007F0C0000}"/>
    <cellStyle name="20% - Accent6 11" xfId="5871" hidden="1" xr:uid="{00000000-0005-0000-0000-0000800C0000}"/>
    <cellStyle name="20% - Accent6 11" xfId="5949" hidden="1" xr:uid="{00000000-0005-0000-0000-0000810C0000}"/>
    <cellStyle name="20% - Accent6 11" xfId="6534" hidden="1" xr:uid="{00000000-0005-0000-0000-0000820C0000}"/>
    <cellStyle name="20% - Accent6 11" xfId="6610" hidden="1" xr:uid="{00000000-0005-0000-0000-0000830C0000}"/>
    <cellStyle name="20% - Accent6 11" xfId="6689" hidden="1" xr:uid="{00000000-0005-0000-0000-0000840C0000}"/>
    <cellStyle name="20% - Accent6 11" xfId="6732" hidden="1" xr:uid="{00000000-0005-0000-0000-0000850C0000}"/>
    <cellStyle name="20% - Accent6 11" xfId="6179" hidden="1" xr:uid="{00000000-0005-0000-0000-0000860C0000}"/>
    <cellStyle name="20% - Accent6 11" xfId="6438" hidden="1" xr:uid="{00000000-0005-0000-0000-0000870C0000}"/>
    <cellStyle name="20% - Accent6 11" xfId="7129" hidden="1" xr:uid="{00000000-0005-0000-0000-0000880C0000}"/>
    <cellStyle name="20% - Accent6 11" xfId="7205" hidden="1" xr:uid="{00000000-0005-0000-0000-0000890C0000}"/>
    <cellStyle name="20% - Accent6 11" xfId="7283" hidden="1" xr:uid="{00000000-0005-0000-0000-00008A0C0000}"/>
    <cellStyle name="20% - Accent6 11" xfId="7320" hidden="1" xr:uid="{00000000-0005-0000-0000-00008B0C0000}"/>
    <cellStyle name="20% - Accent6 11" xfId="6302" hidden="1" xr:uid="{00000000-0005-0000-0000-00008C0C0000}"/>
    <cellStyle name="20% - Accent6 11" xfId="6918" hidden="1" xr:uid="{00000000-0005-0000-0000-00008D0C0000}"/>
    <cellStyle name="20% - Accent6 11" xfId="7661" hidden="1" xr:uid="{00000000-0005-0000-0000-00008E0C0000}"/>
    <cellStyle name="20% - Accent6 11" xfId="7737" hidden="1" xr:uid="{00000000-0005-0000-0000-00008F0C0000}"/>
    <cellStyle name="20% - Accent6 11" xfId="7815" hidden="1" xr:uid="{00000000-0005-0000-0000-0000900C0000}"/>
    <cellStyle name="20% - Accent6 11" xfId="7998" hidden="1" xr:uid="{00000000-0005-0000-0000-0000910C0000}"/>
    <cellStyle name="20% - Accent6 11" xfId="8074" hidden="1" xr:uid="{00000000-0005-0000-0000-0000920C0000}"/>
    <cellStyle name="20% - Accent6 11" xfId="8152" hidden="1" xr:uid="{00000000-0005-0000-0000-0000930C0000}"/>
    <cellStyle name="20% - Accent6 11" xfId="8335" hidden="1" xr:uid="{00000000-0005-0000-0000-0000940C0000}"/>
    <cellStyle name="20% - Accent6 11" xfId="8411" hidden="1" xr:uid="{00000000-0005-0000-0000-0000950C0000}"/>
    <cellStyle name="20% - Accent6 12" xfId="150" hidden="1" xr:uid="{00000000-0005-0000-0000-0000960C0000}"/>
    <cellStyle name="20% - Accent6 12" xfId="225" hidden="1" xr:uid="{00000000-0005-0000-0000-0000970C0000}"/>
    <cellStyle name="20% - Accent6 12" xfId="300" hidden="1" xr:uid="{00000000-0005-0000-0000-0000980C0000}"/>
    <cellStyle name="20% - Accent6 12" xfId="378" hidden="1" xr:uid="{00000000-0005-0000-0000-0000990C0000}"/>
    <cellStyle name="20% - Accent6 12" xfId="964" hidden="1" xr:uid="{00000000-0005-0000-0000-00009A0C0000}"/>
    <cellStyle name="20% - Accent6 12" xfId="1039" hidden="1" xr:uid="{00000000-0005-0000-0000-00009B0C0000}"/>
    <cellStyle name="20% - Accent6 12" xfId="1118" hidden="1" xr:uid="{00000000-0005-0000-0000-00009C0C0000}"/>
    <cellStyle name="20% - Accent6 12" xfId="1187" hidden="1" xr:uid="{00000000-0005-0000-0000-00009D0C0000}"/>
    <cellStyle name="20% - Accent6 12" xfId="601" hidden="1" xr:uid="{00000000-0005-0000-0000-00009E0C0000}"/>
    <cellStyle name="20% - Accent6 12" xfId="777" hidden="1" xr:uid="{00000000-0005-0000-0000-00009F0C0000}"/>
    <cellStyle name="20% - Accent6 12" xfId="1559" hidden="1" xr:uid="{00000000-0005-0000-0000-0000A00C0000}"/>
    <cellStyle name="20% - Accent6 12" xfId="1634" hidden="1" xr:uid="{00000000-0005-0000-0000-0000A10C0000}"/>
    <cellStyle name="20% - Accent6 12" xfId="1712" hidden="1" xr:uid="{00000000-0005-0000-0000-0000A20C0000}"/>
    <cellStyle name="20% - Accent6 12" xfId="1761" hidden="1" xr:uid="{00000000-0005-0000-0000-0000A30C0000}"/>
    <cellStyle name="20% - Accent6 12" xfId="876" hidden="1" xr:uid="{00000000-0005-0000-0000-0000A40C0000}"/>
    <cellStyle name="20% - Accent6 12" xfId="647" hidden="1" xr:uid="{00000000-0005-0000-0000-0000A50C0000}"/>
    <cellStyle name="20% - Accent6 12" xfId="2091" hidden="1" xr:uid="{00000000-0005-0000-0000-0000A60C0000}"/>
    <cellStyle name="20% - Accent6 12" xfId="2166" hidden="1" xr:uid="{00000000-0005-0000-0000-0000A70C0000}"/>
    <cellStyle name="20% - Accent6 12" xfId="2244" hidden="1" xr:uid="{00000000-0005-0000-0000-0000A80C0000}"/>
    <cellStyle name="20% - Accent6 12" xfId="2428" hidden="1" xr:uid="{00000000-0005-0000-0000-0000A90C0000}"/>
    <cellStyle name="20% - Accent6 12" xfId="2503" hidden="1" xr:uid="{00000000-0005-0000-0000-0000AA0C0000}"/>
    <cellStyle name="20% - Accent6 12" xfId="2581" hidden="1" xr:uid="{00000000-0005-0000-0000-0000AB0C0000}"/>
    <cellStyle name="20% - Accent6 12" xfId="2765" hidden="1" xr:uid="{00000000-0005-0000-0000-0000AC0C0000}"/>
    <cellStyle name="20% - Accent6 12" xfId="2840" hidden="1" xr:uid="{00000000-0005-0000-0000-0000AD0C0000}"/>
    <cellStyle name="20% - Accent6 12" xfId="2942" hidden="1" xr:uid="{00000000-0005-0000-0000-0000AE0C0000}"/>
    <cellStyle name="20% - Accent6 12" xfId="3017" hidden="1" xr:uid="{00000000-0005-0000-0000-0000AF0C0000}"/>
    <cellStyle name="20% - Accent6 12" xfId="3092" hidden="1" xr:uid="{00000000-0005-0000-0000-0000B00C0000}"/>
    <cellStyle name="20% - Accent6 12" xfId="3170" hidden="1" xr:uid="{00000000-0005-0000-0000-0000B10C0000}"/>
    <cellStyle name="20% - Accent6 12" xfId="3756" hidden="1" xr:uid="{00000000-0005-0000-0000-0000B20C0000}"/>
    <cellStyle name="20% - Accent6 12" xfId="3831" hidden="1" xr:uid="{00000000-0005-0000-0000-0000B30C0000}"/>
    <cellStyle name="20% - Accent6 12" xfId="3910" hidden="1" xr:uid="{00000000-0005-0000-0000-0000B40C0000}"/>
    <cellStyle name="20% - Accent6 12" xfId="3979" hidden="1" xr:uid="{00000000-0005-0000-0000-0000B50C0000}"/>
    <cellStyle name="20% - Accent6 12" xfId="3393" hidden="1" xr:uid="{00000000-0005-0000-0000-0000B60C0000}"/>
    <cellStyle name="20% - Accent6 12" xfId="3569" hidden="1" xr:uid="{00000000-0005-0000-0000-0000B70C0000}"/>
    <cellStyle name="20% - Accent6 12" xfId="4351" hidden="1" xr:uid="{00000000-0005-0000-0000-0000B80C0000}"/>
    <cellStyle name="20% - Accent6 12" xfId="4426" hidden="1" xr:uid="{00000000-0005-0000-0000-0000B90C0000}"/>
    <cellStyle name="20% - Accent6 12" xfId="4504" hidden="1" xr:uid="{00000000-0005-0000-0000-0000BA0C0000}"/>
    <cellStyle name="20% - Accent6 12" xfId="4553" hidden="1" xr:uid="{00000000-0005-0000-0000-0000BB0C0000}"/>
    <cellStyle name="20% - Accent6 12" xfId="3668" hidden="1" xr:uid="{00000000-0005-0000-0000-0000BC0C0000}"/>
    <cellStyle name="20% - Accent6 12" xfId="3439" hidden="1" xr:uid="{00000000-0005-0000-0000-0000BD0C0000}"/>
    <cellStyle name="20% - Accent6 12" xfId="4883" hidden="1" xr:uid="{00000000-0005-0000-0000-0000BE0C0000}"/>
    <cellStyle name="20% - Accent6 12" xfId="4958" hidden="1" xr:uid="{00000000-0005-0000-0000-0000BF0C0000}"/>
    <cellStyle name="20% - Accent6 12" xfId="5036" hidden="1" xr:uid="{00000000-0005-0000-0000-0000C00C0000}"/>
    <cellStyle name="20% - Accent6 12" xfId="5220" hidden="1" xr:uid="{00000000-0005-0000-0000-0000C10C0000}"/>
    <cellStyle name="20% - Accent6 12" xfId="5295" hidden="1" xr:uid="{00000000-0005-0000-0000-0000C20C0000}"/>
    <cellStyle name="20% - Accent6 12" xfId="5373" hidden="1" xr:uid="{00000000-0005-0000-0000-0000C30C0000}"/>
    <cellStyle name="20% - Accent6 12" xfId="5557" hidden="1" xr:uid="{00000000-0005-0000-0000-0000C40C0000}"/>
    <cellStyle name="20% - Accent6 12" xfId="5632" hidden="1" xr:uid="{00000000-0005-0000-0000-0000C50C0000}"/>
    <cellStyle name="20% - Accent6 12" xfId="5734" hidden="1" xr:uid="{00000000-0005-0000-0000-0000C60C0000}"/>
    <cellStyle name="20% - Accent6 12" xfId="5809" hidden="1" xr:uid="{00000000-0005-0000-0000-0000C70C0000}"/>
    <cellStyle name="20% - Accent6 12" xfId="5884" hidden="1" xr:uid="{00000000-0005-0000-0000-0000C80C0000}"/>
    <cellStyle name="20% - Accent6 12" xfId="5962" hidden="1" xr:uid="{00000000-0005-0000-0000-0000C90C0000}"/>
    <cellStyle name="20% - Accent6 12" xfId="6548" hidden="1" xr:uid="{00000000-0005-0000-0000-0000CA0C0000}"/>
    <cellStyle name="20% - Accent6 12" xfId="6623" hidden="1" xr:uid="{00000000-0005-0000-0000-0000CB0C0000}"/>
    <cellStyle name="20% - Accent6 12" xfId="6702" hidden="1" xr:uid="{00000000-0005-0000-0000-0000CC0C0000}"/>
    <cellStyle name="20% - Accent6 12" xfId="6771" hidden="1" xr:uid="{00000000-0005-0000-0000-0000CD0C0000}"/>
    <cellStyle name="20% - Accent6 12" xfId="6185" hidden="1" xr:uid="{00000000-0005-0000-0000-0000CE0C0000}"/>
    <cellStyle name="20% - Accent6 12" xfId="6361" hidden="1" xr:uid="{00000000-0005-0000-0000-0000CF0C0000}"/>
    <cellStyle name="20% - Accent6 12" xfId="7143" hidden="1" xr:uid="{00000000-0005-0000-0000-0000D00C0000}"/>
    <cellStyle name="20% - Accent6 12" xfId="7218" hidden="1" xr:uid="{00000000-0005-0000-0000-0000D10C0000}"/>
    <cellStyle name="20% - Accent6 12" xfId="7296" hidden="1" xr:uid="{00000000-0005-0000-0000-0000D20C0000}"/>
    <cellStyle name="20% - Accent6 12" xfId="7345" hidden="1" xr:uid="{00000000-0005-0000-0000-0000D30C0000}"/>
    <cellStyle name="20% - Accent6 12" xfId="6460" hidden="1" xr:uid="{00000000-0005-0000-0000-0000D40C0000}"/>
    <cellStyle name="20% - Accent6 12" xfId="6231" hidden="1" xr:uid="{00000000-0005-0000-0000-0000D50C0000}"/>
    <cellStyle name="20% - Accent6 12" xfId="7675" hidden="1" xr:uid="{00000000-0005-0000-0000-0000D60C0000}"/>
    <cellStyle name="20% - Accent6 12" xfId="7750" hidden="1" xr:uid="{00000000-0005-0000-0000-0000D70C0000}"/>
    <cellStyle name="20% - Accent6 12" xfId="7828" hidden="1" xr:uid="{00000000-0005-0000-0000-0000D80C0000}"/>
    <cellStyle name="20% - Accent6 12" xfId="8012" hidden="1" xr:uid="{00000000-0005-0000-0000-0000D90C0000}"/>
    <cellStyle name="20% - Accent6 12" xfId="8087" hidden="1" xr:uid="{00000000-0005-0000-0000-0000DA0C0000}"/>
    <cellStyle name="20% - Accent6 12" xfId="8165" hidden="1" xr:uid="{00000000-0005-0000-0000-0000DB0C0000}"/>
    <cellStyle name="20% - Accent6 12" xfId="8349" hidden="1" xr:uid="{00000000-0005-0000-0000-0000DC0C0000}"/>
    <cellStyle name="20% - Accent6 12" xfId="8424" hidden="1" xr:uid="{00000000-0005-0000-0000-0000DD0C0000}"/>
    <cellStyle name="20% - Accent6 13" xfId="391" hidden="1" xr:uid="{00000000-0005-0000-0000-0000DE0C0000}"/>
    <cellStyle name="20% - Accent6 13" xfId="506" hidden="1" xr:uid="{00000000-0005-0000-0000-0000DF0C0000}"/>
    <cellStyle name="20% - Accent6 13" xfId="1229" hidden="1" xr:uid="{00000000-0005-0000-0000-0000E00C0000}"/>
    <cellStyle name="20% - Accent6 13" xfId="1402" hidden="1" xr:uid="{00000000-0005-0000-0000-0000E10C0000}"/>
    <cellStyle name="20% - Accent6 13" xfId="1795" hidden="1" xr:uid="{00000000-0005-0000-0000-0000E20C0000}"/>
    <cellStyle name="20% - Accent6 13" xfId="1943" hidden="1" xr:uid="{00000000-0005-0000-0000-0000E30C0000}"/>
    <cellStyle name="20% - Accent6 13" xfId="2281" hidden="1" xr:uid="{00000000-0005-0000-0000-0000E40C0000}"/>
    <cellStyle name="20% - Accent6 13" xfId="2618" hidden="1" xr:uid="{00000000-0005-0000-0000-0000E50C0000}"/>
    <cellStyle name="20% - Accent6 13" xfId="3183" hidden="1" xr:uid="{00000000-0005-0000-0000-0000E60C0000}"/>
    <cellStyle name="20% - Accent6 13" xfId="3298" hidden="1" xr:uid="{00000000-0005-0000-0000-0000E70C0000}"/>
    <cellStyle name="20% - Accent6 13" xfId="4021" hidden="1" xr:uid="{00000000-0005-0000-0000-0000E80C0000}"/>
    <cellStyle name="20% - Accent6 13" xfId="4194" hidden="1" xr:uid="{00000000-0005-0000-0000-0000E90C0000}"/>
    <cellStyle name="20% - Accent6 13" xfId="4587" hidden="1" xr:uid="{00000000-0005-0000-0000-0000EA0C0000}"/>
    <cellStyle name="20% - Accent6 13" xfId="4735" hidden="1" xr:uid="{00000000-0005-0000-0000-0000EB0C0000}"/>
    <cellStyle name="20% - Accent6 13" xfId="5073" hidden="1" xr:uid="{00000000-0005-0000-0000-0000EC0C0000}"/>
    <cellStyle name="20% - Accent6 13" xfId="5410" hidden="1" xr:uid="{00000000-0005-0000-0000-0000ED0C0000}"/>
    <cellStyle name="20% - Accent6 13" xfId="5975" hidden="1" xr:uid="{00000000-0005-0000-0000-0000EE0C0000}"/>
    <cellStyle name="20% - Accent6 13" xfId="6090" hidden="1" xr:uid="{00000000-0005-0000-0000-0000EF0C0000}"/>
    <cellStyle name="20% - Accent6 13" xfId="6813" hidden="1" xr:uid="{00000000-0005-0000-0000-0000F00C0000}"/>
    <cellStyle name="20% - Accent6 13" xfId="6986" hidden="1" xr:uid="{00000000-0005-0000-0000-0000F10C0000}"/>
    <cellStyle name="20% - Accent6 13" xfId="7379" hidden="1" xr:uid="{00000000-0005-0000-0000-0000F20C0000}"/>
    <cellStyle name="20% - Accent6 13" xfId="7527" hidden="1" xr:uid="{00000000-0005-0000-0000-0000F30C0000}"/>
    <cellStyle name="20% - Accent6 13" xfId="7865" hidden="1" xr:uid="{00000000-0005-0000-0000-0000F40C0000}"/>
    <cellStyle name="20% - Accent6 13" xfId="8202" hidden="1" xr:uid="{00000000-0005-0000-0000-0000F50C0000}"/>
    <cellStyle name="20% - Accent6 3 2 3 2" xfId="466" hidden="1" xr:uid="{00000000-0005-0000-0000-0000F60C0000}"/>
    <cellStyle name="20% - Accent6 3 2 3 2" xfId="581" hidden="1" xr:uid="{00000000-0005-0000-0000-0000F70C0000}"/>
    <cellStyle name="20% - Accent6 3 2 3 2" xfId="1304" hidden="1" xr:uid="{00000000-0005-0000-0000-0000F80C0000}"/>
    <cellStyle name="20% - Accent6 3 2 3 2" xfId="1477" hidden="1" xr:uid="{00000000-0005-0000-0000-0000F90C0000}"/>
    <cellStyle name="20% - Accent6 3 2 3 2" xfId="1870" hidden="1" xr:uid="{00000000-0005-0000-0000-0000FA0C0000}"/>
    <cellStyle name="20% - Accent6 3 2 3 2" xfId="2018" hidden="1" xr:uid="{00000000-0005-0000-0000-0000FB0C0000}"/>
    <cellStyle name="20% - Accent6 3 2 3 2" xfId="2356" hidden="1" xr:uid="{00000000-0005-0000-0000-0000FC0C0000}"/>
    <cellStyle name="20% - Accent6 3 2 3 2" xfId="2693" hidden="1" xr:uid="{00000000-0005-0000-0000-0000FD0C0000}"/>
    <cellStyle name="20% - Accent6 3 2 3 2" xfId="3258" hidden="1" xr:uid="{00000000-0005-0000-0000-0000FE0C0000}"/>
    <cellStyle name="20% - Accent6 3 2 3 2" xfId="3373" hidden="1" xr:uid="{00000000-0005-0000-0000-0000FF0C0000}"/>
    <cellStyle name="20% - Accent6 3 2 3 2" xfId="4096" hidden="1" xr:uid="{00000000-0005-0000-0000-0000000D0000}"/>
    <cellStyle name="20% - Accent6 3 2 3 2" xfId="4269" hidden="1" xr:uid="{00000000-0005-0000-0000-0000010D0000}"/>
    <cellStyle name="20% - Accent6 3 2 3 2" xfId="4662" hidden="1" xr:uid="{00000000-0005-0000-0000-0000020D0000}"/>
    <cellStyle name="20% - Accent6 3 2 3 2" xfId="4810" hidden="1" xr:uid="{00000000-0005-0000-0000-0000030D0000}"/>
    <cellStyle name="20% - Accent6 3 2 3 2" xfId="5148" hidden="1" xr:uid="{00000000-0005-0000-0000-0000040D0000}"/>
    <cellStyle name="20% - Accent6 3 2 3 2" xfId="5485" hidden="1" xr:uid="{00000000-0005-0000-0000-0000050D0000}"/>
    <cellStyle name="20% - Accent6 3 2 3 2" xfId="6050" hidden="1" xr:uid="{00000000-0005-0000-0000-0000060D0000}"/>
    <cellStyle name="20% - Accent6 3 2 3 2" xfId="6165" hidden="1" xr:uid="{00000000-0005-0000-0000-0000070D0000}"/>
    <cellStyle name="20% - Accent6 3 2 3 2" xfId="6888" hidden="1" xr:uid="{00000000-0005-0000-0000-0000080D0000}"/>
    <cellStyle name="20% - Accent6 3 2 3 2" xfId="7061" hidden="1" xr:uid="{00000000-0005-0000-0000-0000090D0000}"/>
    <cellStyle name="20% - Accent6 3 2 3 2" xfId="7454" hidden="1" xr:uid="{00000000-0005-0000-0000-00000A0D0000}"/>
    <cellStyle name="20% - Accent6 3 2 3 2" xfId="7602" hidden="1" xr:uid="{00000000-0005-0000-0000-00000B0D0000}"/>
    <cellStyle name="20% - Accent6 3 2 3 2" xfId="7940" hidden="1" xr:uid="{00000000-0005-0000-0000-00000C0D0000}"/>
    <cellStyle name="20% - Accent6 3 2 3 2" xfId="8277" hidden="1" xr:uid="{00000000-0005-0000-0000-00000D0D0000}"/>
    <cellStyle name="20% - Accent6 3 2 4 2" xfId="427" hidden="1" xr:uid="{00000000-0005-0000-0000-00000E0D0000}"/>
    <cellStyle name="20% - Accent6 3 2 4 2" xfId="542" hidden="1" xr:uid="{00000000-0005-0000-0000-00000F0D0000}"/>
    <cellStyle name="20% - Accent6 3 2 4 2" xfId="1265" hidden="1" xr:uid="{00000000-0005-0000-0000-0000100D0000}"/>
    <cellStyle name="20% - Accent6 3 2 4 2" xfId="1438" hidden="1" xr:uid="{00000000-0005-0000-0000-0000110D0000}"/>
    <cellStyle name="20% - Accent6 3 2 4 2" xfId="1831" hidden="1" xr:uid="{00000000-0005-0000-0000-0000120D0000}"/>
    <cellStyle name="20% - Accent6 3 2 4 2" xfId="1979" hidden="1" xr:uid="{00000000-0005-0000-0000-0000130D0000}"/>
    <cellStyle name="20% - Accent6 3 2 4 2" xfId="2317" hidden="1" xr:uid="{00000000-0005-0000-0000-0000140D0000}"/>
    <cellStyle name="20% - Accent6 3 2 4 2" xfId="2654" hidden="1" xr:uid="{00000000-0005-0000-0000-0000150D0000}"/>
    <cellStyle name="20% - Accent6 3 2 4 2" xfId="3219" hidden="1" xr:uid="{00000000-0005-0000-0000-0000160D0000}"/>
    <cellStyle name="20% - Accent6 3 2 4 2" xfId="3334" hidden="1" xr:uid="{00000000-0005-0000-0000-0000170D0000}"/>
    <cellStyle name="20% - Accent6 3 2 4 2" xfId="4057" hidden="1" xr:uid="{00000000-0005-0000-0000-0000180D0000}"/>
    <cellStyle name="20% - Accent6 3 2 4 2" xfId="4230" hidden="1" xr:uid="{00000000-0005-0000-0000-0000190D0000}"/>
    <cellStyle name="20% - Accent6 3 2 4 2" xfId="4623" hidden="1" xr:uid="{00000000-0005-0000-0000-00001A0D0000}"/>
    <cellStyle name="20% - Accent6 3 2 4 2" xfId="4771" hidden="1" xr:uid="{00000000-0005-0000-0000-00001B0D0000}"/>
    <cellStyle name="20% - Accent6 3 2 4 2" xfId="5109" hidden="1" xr:uid="{00000000-0005-0000-0000-00001C0D0000}"/>
    <cellStyle name="20% - Accent6 3 2 4 2" xfId="5446" hidden="1" xr:uid="{00000000-0005-0000-0000-00001D0D0000}"/>
    <cellStyle name="20% - Accent6 3 2 4 2" xfId="6011" hidden="1" xr:uid="{00000000-0005-0000-0000-00001E0D0000}"/>
    <cellStyle name="20% - Accent6 3 2 4 2" xfId="6126" hidden="1" xr:uid="{00000000-0005-0000-0000-00001F0D0000}"/>
    <cellStyle name="20% - Accent6 3 2 4 2" xfId="6849" hidden="1" xr:uid="{00000000-0005-0000-0000-0000200D0000}"/>
    <cellStyle name="20% - Accent6 3 2 4 2" xfId="7022" hidden="1" xr:uid="{00000000-0005-0000-0000-0000210D0000}"/>
    <cellStyle name="20% - Accent6 3 2 4 2" xfId="7415" hidden="1" xr:uid="{00000000-0005-0000-0000-0000220D0000}"/>
    <cellStyle name="20% - Accent6 3 2 4 2" xfId="7563" hidden="1" xr:uid="{00000000-0005-0000-0000-0000230D0000}"/>
    <cellStyle name="20% - Accent6 3 2 4 2" xfId="7901" hidden="1" xr:uid="{00000000-0005-0000-0000-0000240D0000}"/>
    <cellStyle name="20% - Accent6 3 2 4 2" xfId="8238" hidden="1" xr:uid="{00000000-0005-0000-0000-0000250D0000}"/>
    <cellStyle name="20% - Accent6 3 3 3 2" xfId="426" hidden="1" xr:uid="{00000000-0005-0000-0000-0000260D0000}"/>
    <cellStyle name="20% - Accent6 3 3 3 2" xfId="541" hidden="1" xr:uid="{00000000-0005-0000-0000-0000270D0000}"/>
    <cellStyle name="20% - Accent6 3 3 3 2" xfId="1264" hidden="1" xr:uid="{00000000-0005-0000-0000-0000280D0000}"/>
    <cellStyle name="20% - Accent6 3 3 3 2" xfId="1437" hidden="1" xr:uid="{00000000-0005-0000-0000-0000290D0000}"/>
    <cellStyle name="20% - Accent6 3 3 3 2" xfId="1830" hidden="1" xr:uid="{00000000-0005-0000-0000-00002A0D0000}"/>
    <cellStyle name="20% - Accent6 3 3 3 2" xfId="1978" hidden="1" xr:uid="{00000000-0005-0000-0000-00002B0D0000}"/>
    <cellStyle name="20% - Accent6 3 3 3 2" xfId="2316" hidden="1" xr:uid="{00000000-0005-0000-0000-00002C0D0000}"/>
    <cellStyle name="20% - Accent6 3 3 3 2" xfId="2653" hidden="1" xr:uid="{00000000-0005-0000-0000-00002D0D0000}"/>
    <cellStyle name="20% - Accent6 3 3 3 2" xfId="3218" hidden="1" xr:uid="{00000000-0005-0000-0000-00002E0D0000}"/>
    <cellStyle name="20% - Accent6 3 3 3 2" xfId="3333" hidden="1" xr:uid="{00000000-0005-0000-0000-00002F0D0000}"/>
    <cellStyle name="20% - Accent6 3 3 3 2" xfId="4056" hidden="1" xr:uid="{00000000-0005-0000-0000-0000300D0000}"/>
    <cellStyle name="20% - Accent6 3 3 3 2" xfId="4229" hidden="1" xr:uid="{00000000-0005-0000-0000-0000310D0000}"/>
    <cellStyle name="20% - Accent6 3 3 3 2" xfId="4622" hidden="1" xr:uid="{00000000-0005-0000-0000-0000320D0000}"/>
    <cellStyle name="20% - Accent6 3 3 3 2" xfId="4770" hidden="1" xr:uid="{00000000-0005-0000-0000-0000330D0000}"/>
    <cellStyle name="20% - Accent6 3 3 3 2" xfId="5108" hidden="1" xr:uid="{00000000-0005-0000-0000-0000340D0000}"/>
    <cellStyle name="20% - Accent6 3 3 3 2" xfId="5445" hidden="1" xr:uid="{00000000-0005-0000-0000-0000350D0000}"/>
    <cellStyle name="20% - Accent6 3 3 3 2" xfId="6010" hidden="1" xr:uid="{00000000-0005-0000-0000-0000360D0000}"/>
    <cellStyle name="20% - Accent6 3 3 3 2" xfId="6125" hidden="1" xr:uid="{00000000-0005-0000-0000-0000370D0000}"/>
    <cellStyle name="20% - Accent6 3 3 3 2" xfId="6848" hidden="1" xr:uid="{00000000-0005-0000-0000-0000380D0000}"/>
    <cellStyle name="20% - Accent6 3 3 3 2" xfId="7021" hidden="1" xr:uid="{00000000-0005-0000-0000-0000390D0000}"/>
    <cellStyle name="20% - Accent6 3 3 3 2" xfId="7414" hidden="1" xr:uid="{00000000-0005-0000-0000-00003A0D0000}"/>
    <cellStyle name="20% - Accent6 3 3 3 2" xfId="7562" hidden="1" xr:uid="{00000000-0005-0000-0000-00003B0D0000}"/>
    <cellStyle name="20% - Accent6 3 3 3 2" xfId="7900" hidden="1" xr:uid="{00000000-0005-0000-0000-00003C0D0000}"/>
    <cellStyle name="20% - Accent6 3 3 3 2" xfId="8237" hidden="1" xr:uid="{00000000-0005-0000-0000-00003D0D0000}"/>
    <cellStyle name="20% - Accent6 4 2 3 2" xfId="467" hidden="1" xr:uid="{00000000-0005-0000-0000-00003E0D0000}"/>
    <cellStyle name="20% - Accent6 4 2 3 2" xfId="582" hidden="1" xr:uid="{00000000-0005-0000-0000-00003F0D0000}"/>
    <cellStyle name="20% - Accent6 4 2 3 2" xfId="1305" hidden="1" xr:uid="{00000000-0005-0000-0000-0000400D0000}"/>
    <cellStyle name="20% - Accent6 4 2 3 2" xfId="1478" hidden="1" xr:uid="{00000000-0005-0000-0000-0000410D0000}"/>
    <cellStyle name="20% - Accent6 4 2 3 2" xfId="1871" hidden="1" xr:uid="{00000000-0005-0000-0000-0000420D0000}"/>
    <cellStyle name="20% - Accent6 4 2 3 2" xfId="2019" hidden="1" xr:uid="{00000000-0005-0000-0000-0000430D0000}"/>
    <cellStyle name="20% - Accent6 4 2 3 2" xfId="2357" hidden="1" xr:uid="{00000000-0005-0000-0000-0000440D0000}"/>
    <cellStyle name="20% - Accent6 4 2 3 2" xfId="2694" hidden="1" xr:uid="{00000000-0005-0000-0000-0000450D0000}"/>
    <cellStyle name="20% - Accent6 4 2 3 2" xfId="3259" hidden="1" xr:uid="{00000000-0005-0000-0000-0000460D0000}"/>
    <cellStyle name="20% - Accent6 4 2 3 2" xfId="3374" hidden="1" xr:uid="{00000000-0005-0000-0000-0000470D0000}"/>
    <cellStyle name="20% - Accent6 4 2 3 2" xfId="4097" hidden="1" xr:uid="{00000000-0005-0000-0000-0000480D0000}"/>
    <cellStyle name="20% - Accent6 4 2 3 2" xfId="4270" hidden="1" xr:uid="{00000000-0005-0000-0000-0000490D0000}"/>
    <cellStyle name="20% - Accent6 4 2 3 2" xfId="4663" hidden="1" xr:uid="{00000000-0005-0000-0000-00004A0D0000}"/>
    <cellStyle name="20% - Accent6 4 2 3 2" xfId="4811" hidden="1" xr:uid="{00000000-0005-0000-0000-00004B0D0000}"/>
    <cellStyle name="20% - Accent6 4 2 3 2" xfId="5149" hidden="1" xr:uid="{00000000-0005-0000-0000-00004C0D0000}"/>
    <cellStyle name="20% - Accent6 4 2 3 2" xfId="5486" hidden="1" xr:uid="{00000000-0005-0000-0000-00004D0D0000}"/>
    <cellStyle name="20% - Accent6 4 2 3 2" xfId="6051" hidden="1" xr:uid="{00000000-0005-0000-0000-00004E0D0000}"/>
    <cellStyle name="20% - Accent6 4 2 3 2" xfId="6166" hidden="1" xr:uid="{00000000-0005-0000-0000-00004F0D0000}"/>
    <cellStyle name="20% - Accent6 4 2 3 2" xfId="6889" hidden="1" xr:uid="{00000000-0005-0000-0000-0000500D0000}"/>
    <cellStyle name="20% - Accent6 4 2 3 2" xfId="7062" hidden="1" xr:uid="{00000000-0005-0000-0000-0000510D0000}"/>
    <cellStyle name="20% - Accent6 4 2 3 2" xfId="7455" hidden="1" xr:uid="{00000000-0005-0000-0000-0000520D0000}"/>
    <cellStyle name="20% - Accent6 4 2 3 2" xfId="7603" hidden="1" xr:uid="{00000000-0005-0000-0000-0000530D0000}"/>
    <cellStyle name="20% - Accent6 4 2 3 2" xfId="7941" hidden="1" xr:uid="{00000000-0005-0000-0000-0000540D0000}"/>
    <cellStyle name="20% - Accent6 4 2 3 2" xfId="8278" hidden="1" xr:uid="{00000000-0005-0000-0000-0000550D0000}"/>
    <cellStyle name="20% - Accent6 4 2 4 2" xfId="429" hidden="1" xr:uid="{00000000-0005-0000-0000-0000560D0000}"/>
    <cellStyle name="20% - Accent6 4 2 4 2" xfId="544" hidden="1" xr:uid="{00000000-0005-0000-0000-0000570D0000}"/>
    <cellStyle name="20% - Accent6 4 2 4 2" xfId="1267" hidden="1" xr:uid="{00000000-0005-0000-0000-0000580D0000}"/>
    <cellStyle name="20% - Accent6 4 2 4 2" xfId="1440" hidden="1" xr:uid="{00000000-0005-0000-0000-0000590D0000}"/>
    <cellStyle name="20% - Accent6 4 2 4 2" xfId="1833" hidden="1" xr:uid="{00000000-0005-0000-0000-00005A0D0000}"/>
    <cellStyle name="20% - Accent6 4 2 4 2" xfId="1981" hidden="1" xr:uid="{00000000-0005-0000-0000-00005B0D0000}"/>
    <cellStyle name="20% - Accent6 4 2 4 2" xfId="2319" hidden="1" xr:uid="{00000000-0005-0000-0000-00005C0D0000}"/>
    <cellStyle name="20% - Accent6 4 2 4 2" xfId="2656" hidden="1" xr:uid="{00000000-0005-0000-0000-00005D0D0000}"/>
    <cellStyle name="20% - Accent6 4 2 4 2" xfId="3221" hidden="1" xr:uid="{00000000-0005-0000-0000-00005E0D0000}"/>
    <cellStyle name="20% - Accent6 4 2 4 2" xfId="3336" hidden="1" xr:uid="{00000000-0005-0000-0000-00005F0D0000}"/>
    <cellStyle name="20% - Accent6 4 2 4 2" xfId="4059" hidden="1" xr:uid="{00000000-0005-0000-0000-0000600D0000}"/>
    <cellStyle name="20% - Accent6 4 2 4 2" xfId="4232" hidden="1" xr:uid="{00000000-0005-0000-0000-0000610D0000}"/>
    <cellStyle name="20% - Accent6 4 2 4 2" xfId="4625" hidden="1" xr:uid="{00000000-0005-0000-0000-0000620D0000}"/>
    <cellStyle name="20% - Accent6 4 2 4 2" xfId="4773" hidden="1" xr:uid="{00000000-0005-0000-0000-0000630D0000}"/>
    <cellStyle name="20% - Accent6 4 2 4 2" xfId="5111" hidden="1" xr:uid="{00000000-0005-0000-0000-0000640D0000}"/>
    <cellStyle name="20% - Accent6 4 2 4 2" xfId="5448" hidden="1" xr:uid="{00000000-0005-0000-0000-0000650D0000}"/>
    <cellStyle name="20% - Accent6 4 2 4 2" xfId="6013" hidden="1" xr:uid="{00000000-0005-0000-0000-0000660D0000}"/>
    <cellStyle name="20% - Accent6 4 2 4 2" xfId="6128" hidden="1" xr:uid="{00000000-0005-0000-0000-0000670D0000}"/>
    <cellStyle name="20% - Accent6 4 2 4 2" xfId="6851" hidden="1" xr:uid="{00000000-0005-0000-0000-0000680D0000}"/>
    <cellStyle name="20% - Accent6 4 2 4 2" xfId="7024" hidden="1" xr:uid="{00000000-0005-0000-0000-0000690D0000}"/>
    <cellStyle name="20% - Accent6 4 2 4 2" xfId="7417" hidden="1" xr:uid="{00000000-0005-0000-0000-00006A0D0000}"/>
    <cellStyle name="20% - Accent6 4 2 4 2" xfId="7565" hidden="1" xr:uid="{00000000-0005-0000-0000-00006B0D0000}"/>
    <cellStyle name="20% - Accent6 4 2 4 2" xfId="7903" hidden="1" xr:uid="{00000000-0005-0000-0000-00006C0D0000}"/>
    <cellStyle name="20% - Accent6 4 2 4 2" xfId="8240" hidden="1" xr:uid="{00000000-0005-0000-0000-00006D0D0000}"/>
    <cellStyle name="20% - Accent6 4 3 3 2" xfId="428" hidden="1" xr:uid="{00000000-0005-0000-0000-00006E0D0000}"/>
    <cellStyle name="20% - Accent6 4 3 3 2" xfId="543" hidden="1" xr:uid="{00000000-0005-0000-0000-00006F0D0000}"/>
    <cellStyle name="20% - Accent6 4 3 3 2" xfId="1266" hidden="1" xr:uid="{00000000-0005-0000-0000-0000700D0000}"/>
    <cellStyle name="20% - Accent6 4 3 3 2" xfId="1439" hidden="1" xr:uid="{00000000-0005-0000-0000-0000710D0000}"/>
    <cellStyle name="20% - Accent6 4 3 3 2" xfId="1832" hidden="1" xr:uid="{00000000-0005-0000-0000-0000720D0000}"/>
    <cellStyle name="20% - Accent6 4 3 3 2" xfId="1980" hidden="1" xr:uid="{00000000-0005-0000-0000-0000730D0000}"/>
    <cellStyle name="20% - Accent6 4 3 3 2" xfId="2318" hidden="1" xr:uid="{00000000-0005-0000-0000-0000740D0000}"/>
    <cellStyle name="20% - Accent6 4 3 3 2" xfId="2655" hidden="1" xr:uid="{00000000-0005-0000-0000-0000750D0000}"/>
    <cellStyle name="20% - Accent6 4 3 3 2" xfId="3220" hidden="1" xr:uid="{00000000-0005-0000-0000-0000760D0000}"/>
    <cellStyle name="20% - Accent6 4 3 3 2" xfId="3335" hidden="1" xr:uid="{00000000-0005-0000-0000-0000770D0000}"/>
    <cellStyle name="20% - Accent6 4 3 3 2" xfId="4058" hidden="1" xr:uid="{00000000-0005-0000-0000-0000780D0000}"/>
    <cellStyle name="20% - Accent6 4 3 3 2" xfId="4231" hidden="1" xr:uid="{00000000-0005-0000-0000-0000790D0000}"/>
    <cellStyle name="20% - Accent6 4 3 3 2" xfId="4624" hidden="1" xr:uid="{00000000-0005-0000-0000-00007A0D0000}"/>
    <cellStyle name="20% - Accent6 4 3 3 2" xfId="4772" hidden="1" xr:uid="{00000000-0005-0000-0000-00007B0D0000}"/>
    <cellStyle name="20% - Accent6 4 3 3 2" xfId="5110" hidden="1" xr:uid="{00000000-0005-0000-0000-00007C0D0000}"/>
    <cellStyle name="20% - Accent6 4 3 3 2" xfId="5447" hidden="1" xr:uid="{00000000-0005-0000-0000-00007D0D0000}"/>
    <cellStyle name="20% - Accent6 4 3 3 2" xfId="6012" hidden="1" xr:uid="{00000000-0005-0000-0000-00007E0D0000}"/>
    <cellStyle name="20% - Accent6 4 3 3 2" xfId="6127" hidden="1" xr:uid="{00000000-0005-0000-0000-00007F0D0000}"/>
    <cellStyle name="20% - Accent6 4 3 3 2" xfId="6850" hidden="1" xr:uid="{00000000-0005-0000-0000-0000800D0000}"/>
    <cellStyle name="20% - Accent6 4 3 3 2" xfId="7023" hidden="1" xr:uid="{00000000-0005-0000-0000-0000810D0000}"/>
    <cellStyle name="20% - Accent6 4 3 3 2" xfId="7416" hidden="1" xr:uid="{00000000-0005-0000-0000-0000820D0000}"/>
    <cellStyle name="20% - Accent6 4 3 3 2" xfId="7564" hidden="1" xr:uid="{00000000-0005-0000-0000-0000830D0000}"/>
    <cellStyle name="20% - Accent6 4 3 3 2" xfId="7902" hidden="1" xr:uid="{00000000-0005-0000-0000-0000840D0000}"/>
    <cellStyle name="20% - Accent6 4 3 3 2" xfId="8239" hidden="1" xr:uid="{00000000-0005-0000-0000-0000850D0000}"/>
    <cellStyle name="20% - Accent6 5 2" xfId="405" hidden="1" xr:uid="{00000000-0005-0000-0000-0000860D0000}"/>
    <cellStyle name="20% - Accent6 5 2" xfId="520" hidden="1" xr:uid="{00000000-0005-0000-0000-0000870D0000}"/>
    <cellStyle name="20% - Accent6 5 2" xfId="1243" hidden="1" xr:uid="{00000000-0005-0000-0000-0000880D0000}"/>
    <cellStyle name="20% - Accent6 5 2" xfId="1416" hidden="1" xr:uid="{00000000-0005-0000-0000-0000890D0000}"/>
    <cellStyle name="20% - Accent6 5 2" xfId="1809" hidden="1" xr:uid="{00000000-0005-0000-0000-00008A0D0000}"/>
    <cellStyle name="20% - Accent6 5 2" xfId="1957" hidden="1" xr:uid="{00000000-0005-0000-0000-00008B0D0000}"/>
    <cellStyle name="20% - Accent6 5 2" xfId="2295" hidden="1" xr:uid="{00000000-0005-0000-0000-00008C0D0000}"/>
    <cellStyle name="20% - Accent6 5 2" xfId="2632" hidden="1" xr:uid="{00000000-0005-0000-0000-00008D0D0000}"/>
    <cellStyle name="20% - Accent6 5 2" xfId="3197" hidden="1" xr:uid="{00000000-0005-0000-0000-00008E0D0000}"/>
    <cellStyle name="20% - Accent6 5 2" xfId="3312" hidden="1" xr:uid="{00000000-0005-0000-0000-00008F0D0000}"/>
    <cellStyle name="20% - Accent6 5 2" xfId="4035" hidden="1" xr:uid="{00000000-0005-0000-0000-0000900D0000}"/>
    <cellStyle name="20% - Accent6 5 2" xfId="4208" hidden="1" xr:uid="{00000000-0005-0000-0000-0000910D0000}"/>
    <cellStyle name="20% - Accent6 5 2" xfId="4601" hidden="1" xr:uid="{00000000-0005-0000-0000-0000920D0000}"/>
    <cellStyle name="20% - Accent6 5 2" xfId="4749" hidden="1" xr:uid="{00000000-0005-0000-0000-0000930D0000}"/>
    <cellStyle name="20% - Accent6 5 2" xfId="5087" hidden="1" xr:uid="{00000000-0005-0000-0000-0000940D0000}"/>
    <cellStyle name="20% - Accent6 5 2" xfId="5424" hidden="1" xr:uid="{00000000-0005-0000-0000-0000950D0000}"/>
    <cellStyle name="20% - Accent6 5 2" xfId="5989" hidden="1" xr:uid="{00000000-0005-0000-0000-0000960D0000}"/>
    <cellStyle name="20% - Accent6 5 2" xfId="6104" hidden="1" xr:uid="{00000000-0005-0000-0000-0000970D0000}"/>
    <cellStyle name="20% - Accent6 5 2" xfId="6827" hidden="1" xr:uid="{00000000-0005-0000-0000-0000980D0000}"/>
    <cellStyle name="20% - Accent6 5 2" xfId="7000" hidden="1" xr:uid="{00000000-0005-0000-0000-0000990D0000}"/>
    <cellStyle name="20% - Accent6 5 2" xfId="7393" hidden="1" xr:uid="{00000000-0005-0000-0000-00009A0D0000}"/>
    <cellStyle name="20% - Accent6 5 2" xfId="7541" hidden="1" xr:uid="{00000000-0005-0000-0000-00009B0D0000}"/>
    <cellStyle name="20% - Accent6 5 2" xfId="7879" hidden="1" xr:uid="{00000000-0005-0000-0000-00009C0D0000}"/>
    <cellStyle name="20% - Accent6 5 2" xfId="8216" hidden="1" xr:uid="{00000000-0005-0000-0000-00009D0D0000}"/>
    <cellStyle name="20% - Accent6 7" xfId="83" hidden="1" xr:uid="{00000000-0005-0000-0000-00009E0D0000}"/>
    <cellStyle name="20% - Accent6 7" xfId="166" hidden="1" xr:uid="{00000000-0005-0000-0000-00009F0D0000}"/>
    <cellStyle name="20% - Accent6 7" xfId="243" hidden="1" xr:uid="{00000000-0005-0000-0000-0000A00D0000}"/>
    <cellStyle name="20% - Accent6 7" xfId="321" hidden="1" xr:uid="{00000000-0005-0000-0000-0000A10D0000}"/>
    <cellStyle name="20% - Accent6 7" xfId="905" hidden="1" xr:uid="{00000000-0005-0000-0000-0000A20D0000}"/>
    <cellStyle name="20% - Accent6 7" xfId="982" hidden="1" xr:uid="{00000000-0005-0000-0000-0000A30D0000}"/>
    <cellStyle name="20% - Accent6 7" xfId="1061" hidden="1" xr:uid="{00000000-0005-0000-0000-0000A40D0000}"/>
    <cellStyle name="20% - Accent6 7" xfId="1195" hidden="1" xr:uid="{00000000-0005-0000-0000-0000A50D0000}"/>
    <cellStyle name="20% - Accent6 7" xfId="1146" hidden="1" xr:uid="{00000000-0005-0000-0000-0000A60D0000}"/>
    <cellStyle name="20% - Accent6 7" xfId="858" hidden="1" xr:uid="{00000000-0005-0000-0000-0000A70D0000}"/>
    <cellStyle name="20% - Accent6 7" xfId="621" hidden="1" xr:uid="{00000000-0005-0000-0000-0000A80D0000}"/>
    <cellStyle name="20% - Accent6 7" xfId="1577" hidden="1" xr:uid="{00000000-0005-0000-0000-0000A90D0000}"/>
    <cellStyle name="20% - Accent6 7" xfId="1655" hidden="1" xr:uid="{00000000-0005-0000-0000-0000AA0D0000}"/>
    <cellStyle name="20% - Accent6 7" xfId="1766" hidden="1" xr:uid="{00000000-0005-0000-0000-0000AB0D0000}"/>
    <cellStyle name="20% - Accent6 7" xfId="1734" hidden="1" xr:uid="{00000000-0005-0000-0000-0000AC0D0000}"/>
    <cellStyle name="20% - Accent6 7" xfId="1122" hidden="1" xr:uid="{00000000-0005-0000-0000-0000AD0D0000}"/>
    <cellStyle name="20% - Accent6 7" xfId="673" hidden="1" xr:uid="{00000000-0005-0000-0000-0000AE0D0000}"/>
    <cellStyle name="20% - Accent6 7" xfId="2109" hidden="1" xr:uid="{00000000-0005-0000-0000-0000AF0D0000}"/>
    <cellStyle name="20% - Accent6 7" xfId="2187" hidden="1" xr:uid="{00000000-0005-0000-0000-0000B00D0000}"/>
    <cellStyle name="20% - Accent6 7" xfId="1719" hidden="1" xr:uid="{00000000-0005-0000-0000-0000B10D0000}"/>
    <cellStyle name="20% - Accent6 7" xfId="2446" hidden="1" xr:uid="{00000000-0005-0000-0000-0000B20D0000}"/>
    <cellStyle name="20% - Accent6 7" xfId="2524" hidden="1" xr:uid="{00000000-0005-0000-0000-0000B30D0000}"/>
    <cellStyle name="20% - Accent6 7" xfId="1714" hidden="1" xr:uid="{00000000-0005-0000-0000-0000B40D0000}"/>
    <cellStyle name="20% - Accent6 7" xfId="2783" hidden="1" xr:uid="{00000000-0005-0000-0000-0000B50D0000}"/>
    <cellStyle name="20% - Accent6 7" xfId="2875" hidden="1" xr:uid="{00000000-0005-0000-0000-0000B60D0000}"/>
    <cellStyle name="20% - Accent6 7" xfId="2958" hidden="1" xr:uid="{00000000-0005-0000-0000-0000B70D0000}"/>
    <cellStyle name="20% - Accent6 7" xfId="3035" hidden="1" xr:uid="{00000000-0005-0000-0000-0000B80D0000}"/>
    <cellStyle name="20% - Accent6 7" xfId="3113" hidden="1" xr:uid="{00000000-0005-0000-0000-0000B90D0000}"/>
    <cellStyle name="20% - Accent6 7" xfId="3697" hidden="1" xr:uid="{00000000-0005-0000-0000-0000BA0D0000}"/>
    <cellStyle name="20% - Accent6 7" xfId="3774" hidden="1" xr:uid="{00000000-0005-0000-0000-0000BB0D0000}"/>
    <cellStyle name="20% - Accent6 7" xfId="3853" hidden="1" xr:uid="{00000000-0005-0000-0000-0000BC0D0000}"/>
    <cellStyle name="20% - Accent6 7" xfId="3987" hidden="1" xr:uid="{00000000-0005-0000-0000-0000BD0D0000}"/>
    <cellStyle name="20% - Accent6 7" xfId="3938" hidden="1" xr:uid="{00000000-0005-0000-0000-0000BE0D0000}"/>
    <cellStyle name="20% - Accent6 7" xfId="3650" hidden="1" xr:uid="{00000000-0005-0000-0000-0000BF0D0000}"/>
    <cellStyle name="20% - Accent6 7" xfId="3413" hidden="1" xr:uid="{00000000-0005-0000-0000-0000C00D0000}"/>
    <cellStyle name="20% - Accent6 7" xfId="4369" hidden="1" xr:uid="{00000000-0005-0000-0000-0000C10D0000}"/>
    <cellStyle name="20% - Accent6 7" xfId="4447" hidden="1" xr:uid="{00000000-0005-0000-0000-0000C20D0000}"/>
    <cellStyle name="20% - Accent6 7" xfId="4558" hidden="1" xr:uid="{00000000-0005-0000-0000-0000C30D0000}"/>
    <cellStyle name="20% - Accent6 7" xfId="4526" hidden="1" xr:uid="{00000000-0005-0000-0000-0000C40D0000}"/>
    <cellStyle name="20% - Accent6 7" xfId="3914" hidden="1" xr:uid="{00000000-0005-0000-0000-0000C50D0000}"/>
    <cellStyle name="20% - Accent6 7" xfId="3465" hidden="1" xr:uid="{00000000-0005-0000-0000-0000C60D0000}"/>
    <cellStyle name="20% - Accent6 7" xfId="4901" hidden="1" xr:uid="{00000000-0005-0000-0000-0000C70D0000}"/>
    <cellStyle name="20% - Accent6 7" xfId="4979" hidden="1" xr:uid="{00000000-0005-0000-0000-0000C80D0000}"/>
    <cellStyle name="20% - Accent6 7" xfId="4511" hidden="1" xr:uid="{00000000-0005-0000-0000-0000C90D0000}"/>
    <cellStyle name="20% - Accent6 7" xfId="5238" hidden="1" xr:uid="{00000000-0005-0000-0000-0000CA0D0000}"/>
    <cellStyle name="20% - Accent6 7" xfId="5316" hidden="1" xr:uid="{00000000-0005-0000-0000-0000CB0D0000}"/>
    <cellStyle name="20% - Accent6 7" xfId="4506" hidden="1" xr:uid="{00000000-0005-0000-0000-0000CC0D0000}"/>
    <cellStyle name="20% - Accent6 7" xfId="5575" hidden="1" xr:uid="{00000000-0005-0000-0000-0000CD0D0000}"/>
    <cellStyle name="20% - Accent6 7" xfId="5667" hidden="1" xr:uid="{00000000-0005-0000-0000-0000CE0D0000}"/>
    <cellStyle name="20% - Accent6 7" xfId="5750" hidden="1" xr:uid="{00000000-0005-0000-0000-0000CF0D0000}"/>
    <cellStyle name="20% - Accent6 7" xfId="5827" hidden="1" xr:uid="{00000000-0005-0000-0000-0000D00D0000}"/>
    <cellStyle name="20% - Accent6 7" xfId="5905" hidden="1" xr:uid="{00000000-0005-0000-0000-0000D10D0000}"/>
    <cellStyle name="20% - Accent6 7" xfId="6489" hidden="1" xr:uid="{00000000-0005-0000-0000-0000D20D0000}"/>
    <cellStyle name="20% - Accent6 7" xfId="6566" hidden="1" xr:uid="{00000000-0005-0000-0000-0000D30D0000}"/>
    <cellStyle name="20% - Accent6 7" xfId="6645" hidden="1" xr:uid="{00000000-0005-0000-0000-0000D40D0000}"/>
    <cellStyle name="20% - Accent6 7" xfId="6779" hidden="1" xr:uid="{00000000-0005-0000-0000-0000D50D0000}"/>
    <cellStyle name="20% - Accent6 7" xfId="6730" hidden="1" xr:uid="{00000000-0005-0000-0000-0000D60D0000}"/>
    <cellStyle name="20% - Accent6 7" xfId="6442" hidden="1" xr:uid="{00000000-0005-0000-0000-0000D70D0000}"/>
    <cellStyle name="20% - Accent6 7" xfId="6205" hidden="1" xr:uid="{00000000-0005-0000-0000-0000D80D0000}"/>
    <cellStyle name="20% - Accent6 7" xfId="7161" hidden="1" xr:uid="{00000000-0005-0000-0000-0000D90D0000}"/>
    <cellStyle name="20% - Accent6 7" xfId="7239" hidden="1" xr:uid="{00000000-0005-0000-0000-0000DA0D0000}"/>
    <cellStyle name="20% - Accent6 7" xfId="7350" hidden="1" xr:uid="{00000000-0005-0000-0000-0000DB0D0000}"/>
    <cellStyle name="20% - Accent6 7" xfId="7318" hidden="1" xr:uid="{00000000-0005-0000-0000-0000DC0D0000}"/>
    <cellStyle name="20% - Accent6 7" xfId="6706" hidden="1" xr:uid="{00000000-0005-0000-0000-0000DD0D0000}"/>
    <cellStyle name="20% - Accent6 7" xfId="6257" hidden="1" xr:uid="{00000000-0005-0000-0000-0000DE0D0000}"/>
    <cellStyle name="20% - Accent6 7" xfId="7693" hidden="1" xr:uid="{00000000-0005-0000-0000-0000DF0D0000}"/>
    <cellStyle name="20% - Accent6 7" xfId="7771" hidden="1" xr:uid="{00000000-0005-0000-0000-0000E00D0000}"/>
    <cellStyle name="20% - Accent6 7" xfId="7303" hidden="1" xr:uid="{00000000-0005-0000-0000-0000E10D0000}"/>
    <cellStyle name="20% - Accent6 7" xfId="8030" hidden="1" xr:uid="{00000000-0005-0000-0000-0000E20D0000}"/>
    <cellStyle name="20% - Accent6 7" xfId="8108" hidden="1" xr:uid="{00000000-0005-0000-0000-0000E30D0000}"/>
    <cellStyle name="20% - Accent6 7" xfId="7298" hidden="1" xr:uid="{00000000-0005-0000-0000-0000E40D0000}"/>
    <cellStyle name="20% - Accent6 7" xfId="8367" hidden="1" xr:uid="{00000000-0005-0000-0000-0000E50D0000}"/>
    <cellStyle name="20% - Accent6 8" xfId="98" hidden="1" xr:uid="{00000000-0005-0000-0000-0000E60D0000}"/>
    <cellStyle name="20% - Accent6 8" xfId="158" hidden="1" xr:uid="{00000000-0005-0000-0000-0000E70D0000}"/>
    <cellStyle name="20% - Accent6 8" xfId="236" hidden="1" xr:uid="{00000000-0005-0000-0000-0000E80D0000}"/>
    <cellStyle name="20% - Accent6 8" xfId="314" hidden="1" xr:uid="{00000000-0005-0000-0000-0000E90D0000}"/>
    <cellStyle name="20% - Accent6 8" xfId="896" hidden="1" xr:uid="{00000000-0005-0000-0000-0000EA0D0000}"/>
    <cellStyle name="20% - Accent6 8" xfId="975" hidden="1" xr:uid="{00000000-0005-0000-0000-0000EB0D0000}"/>
    <cellStyle name="20% - Accent6 8" xfId="1054" hidden="1" xr:uid="{00000000-0005-0000-0000-0000EC0D0000}"/>
    <cellStyle name="20% - Accent6 8" xfId="723" hidden="1" xr:uid="{00000000-0005-0000-0000-0000ED0D0000}"/>
    <cellStyle name="20% - Accent6 8" xfId="1127" hidden="1" xr:uid="{00000000-0005-0000-0000-0000EE0D0000}"/>
    <cellStyle name="20% - Accent6 8" xfId="829" hidden="1" xr:uid="{00000000-0005-0000-0000-0000EF0D0000}"/>
    <cellStyle name="20% - Accent6 8" xfId="1504" hidden="1" xr:uid="{00000000-0005-0000-0000-0000F00D0000}"/>
    <cellStyle name="20% - Accent6 8" xfId="1570" hidden="1" xr:uid="{00000000-0005-0000-0000-0000F10D0000}"/>
    <cellStyle name="20% - Accent6 8" xfId="1648" hidden="1" xr:uid="{00000000-0005-0000-0000-0000F20D0000}"/>
    <cellStyle name="20% - Accent6 8" xfId="599" hidden="1" xr:uid="{00000000-0005-0000-0000-0000F30D0000}"/>
    <cellStyle name="20% - Accent6 8" xfId="1718" hidden="1" xr:uid="{00000000-0005-0000-0000-0000F40D0000}"/>
    <cellStyle name="20% - Accent6 8" xfId="1502" hidden="1" xr:uid="{00000000-0005-0000-0000-0000F50D0000}"/>
    <cellStyle name="20% - Accent6 8" xfId="2037" hidden="1" xr:uid="{00000000-0005-0000-0000-0000F60D0000}"/>
    <cellStyle name="20% - Accent6 8" xfId="2102" hidden="1" xr:uid="{00000000-0005-0000-0000-0000F70D0000}"/>
    <cellStyle name="20% - Accent6 8" xfId="2180" hidden="1" xr:uid="{00000000-0005-0000-0000-0000F80D0000}"/>
    <cellStyle name="20% - Accent6 8" xfId="2374" hidden="1" xr:uid="{00000000-0005-0000-0000-0000F90D0000}"/>
    <cellStyle name="20% - Accent6 8" xfId="2439" hidden="1" xr:uid="{00000000-0005-0000-0000-0000FA0D0000}"/>
    <cellStyle name="20% - Accent6 8" xfId="2517" hidden="1" xr:uid="{00000000-0005-0000-0000-0000FB0D0000}"/>
    <cellStyle name="20% - Accent6 8" xfId="2711" hidden="1" xr:uid="{00000000-0005-0000-0000-0000FC0D0000}"/>
    <cellStyle name="20% - Accent6 8" xfId="2776" hidden="1" xr:uid="{00000000-0005-0000-0000-0000FD0D0000}"/>
    <cellStyle name="20% - Accent6 8" xfId="2890" hidden="1" xr:uid="{00000000-0005-0000-0000-0000FE0D0000}"/>
    <cellStyle name="20% - Accent6 8" xfId="2950" hidden="1" xr:uid="{00000000-0005-0000-0000-0000FF0D0000}"/>
    <cellStyle name="20% - Accent6 8" xfId="3028" hidden="1" xr:uid="{00000000-0005-0000-0000-0000000E0000}"/>
    <cellStyle name="20% - Accent6 8" xfId="3106" hidden="1" xr:uid="{00000000-0005-0000-0000-0000010E0000}"/>
    <cellStyle name="20% - Accent6 8" xfId="3688" hidden="1" xr:uid="{00000000-0005-0000-0000-0000020E0000}"/>
    <cellStyle name="20% - Accent6 8" xfId="3767" hidden="1" xr:uid="{00000000-0005-0000-0000-0000030E0000}"/>
    <cellStyle name="20% - Accent6 8" xfId="3846" hidden="1" xr:uid="{00000000-0005-0000-0000-0000040E0000}"/>
    <cellStyle name="20% - Accent6 8" xfId="3515" hidden="1" xr:uid="{00000000-0005-0000-0000-0000050E0000}"/>
    <cellStyle name="20% - Accent6 8" xfId="3919" hidden="1" xr:uid="{00000000-0005-0000-0000-0000060E0000}"/>
    <cellStyle name="20% - Accent6 8" xfId="3621" hidden="1" xr:uid="{00000000-0005-0000-0000-0000070E0000}"/>
    <cellStyle name="20% - Accent6 8" xfId="4296" hidden="1" xr:uid="{00000000-0005-0000-0000-0000080E0000}"/>
    <cellStyle name="20% - Accent6 8" xfId="4362" hidden="1" xr:uid="{00000000-0005-0000-0000-0000090E0000}"/>
    <cellStyle name="20% - Accent6 8" xfId="4440" hidden="1" xr:uid="{00000000-0005-0000-0000-00000A0E0000}"/>
    <cellStyle name="20% - Accent6 8" xfId="3391" hidden="1" xr:uid="{00000000-0005-0000-0000-00000B0E0000}"/>
    <cellStyle name="20% - Accent6 8" xfId="4510" hidden="1" xr:uid="{00000000-0005-0000-0000-00000C0E0000}"/>
    <cellStyle name="20% - Accent6 8" xfId="4294" hidden="1" xr:uid="{00000000-0005-0000-0000-00000D0E0000}"/>
    <cellStyle name="20% - Accent6 8" xfId="4829" hidden="1" xr:uid="{00000000-0005-0000-0000-00000E0E0000}"/>
    <cellStyle name="20% - Accent6 8" xfId="4894" hidden="1" xr:uid="{00000000-0005-0000-0000-00000F0E0000}"/>
    <cellStyle name="20% - Accent6 8" xfId="4972" hidden="1" xr:uid="{00000000-0005-0000-0000-0000100E0000}"/>
    <cellStyle name="20% - Accent6 8" xfId="5166" hidden="1" xr:uid="{00000000-0005-0000-0000-0000110E0000}"/>
    <cellStyle name="20% - Accent6 8" xfId="5231" hidden="1" xr:uid="{00000000-0005-0000-0000-0000120E0000}"/>
    <cellStyle name="20% - Accent6 8" xfId="5309" hidden="1" xr:uid="{00000000-0005-0000-0000-0000130E0000}"/>
    <cellStyle name="20% - Accent6 8" xfId="5503" hidden="1" xr:uid="{00000000-0005-0000-0000-0000140E0000}"/>
    <cellStyle name="20% - Accent6 8" xfId="5568" hidden="1" xr:uid="{00000000-0005-0000-0000-0000150E0000}"/>
    <cellStyle name="20% - Accent6 8" xfId="5682" hidden="1" xr:uid="{00000000-0005-0000-0000-0000160E0000}"/>
    <cellStyle name="20% - Accent6 8" xfId="5742" hidden="1" xr:uid="{00000000-0005-0000-0000-0000170E0000}"/>
    <cellStyle name="20% - Accent6 8" xfId="5820" hidden="1" xr:uid="{00000000-0005-0000-0000-0000180E0000}"/>
    <cellStyle name="20% - Accent6 8" xfId="5898" hidden="1" xr:uid="{00000000-0005-0000-0000-0000190E0000}"/>
    <cellStyle name="20% - Accent6 8" xfId="6480" hidden="1" xr:uid="{00000000-0005-0000-0000-00001A0E0000}"/>
    <cellStyle name="20% - Accent6 8" xfId="6559" hidden="1" xr:uid="{00000000-0005-0000-0000-00001B0E0000}"/>
    <cellStyle name="20% - Accent6 8" xfId="6638" hidden="1" xr:uid="{00000000-0005-0000-0000-00001C0E0000}"/>
    <cellStyle name="20% - Accent6 8" xfId="6307" hidden="1" xr:uid="{00000000-0005-0000-0000-00001D0E0000}"/>
    <cellStyle name="20% - Accent6 8" xfId="6711" hidden="1" xr:uid="{00000000-0005-0000-0000-00001E0E0000}"/>
    <cellStyle name="20% - Accent6 8" xfId="6413" hidden="1" xr:uid="{00000000-0005-0000-0000-00001F0E0000}"/>
    <cellStyle name="20% - Accent6 8" xfId="7088" hidden="1" xr:uid="{00000000-0005-0000-0000-0000200E0000}"/>
    <cellStyle name="20% - Accent6 8" xfId="7154" hidden="1" xr:uid="{00000000-0005-0000-0000-0000210E0000}"/>
    <cellStyle name="20% - Accent6 8" xfId="7232" hidden="1" xr:uid="{00000000-0005-0000-0000-0000220E0000}"/>
    <cellStyle name="20% - Accent6 8" xfId="6183" hidden="1" xr:uid="{00000000-0005-0000-0000-0000230E0000}"/>
    <cellStyle name="20% - Accent6 8" xfId="7302" hidden="1" xr:uid="{00000000-0005-0000-0000-0000240E0000}"/>
    <cellStyle name="20% - Accent6 8" xfId="7086" hidden="1" xr:uid="{00000000-0005-0000-0000-0000250E0000}"/>
    <cellStyle name="20% - Accent6 8" xfId="7621" hidden="1" xr:uid="{00000000-0005-0000-0000-0000260E0000}"/>
    <cellStyle name="20% - Accent6 8" xfId="7686" hidden="1" xr:uid="{00000000-0005-0000-0000-0000270E0000}"/>
    <cellStyle name="20% - Accent6 8" xfId="7764" hidden="1" xr:uid="{00000000-0005-0000-0000-0000280E0000}"/>
    <cellStyle name="20% - Accent6 8" xfId="7958" hidden="1" xr:uid="{00000000-0005-0000-0000-0000290E0000}"/>
    <cellStyle name="20% - Accent6 8" xfId="8023" hidden="1" xr:uid="{00000000-0005-0000-0000-00002A0E0000}"/>
    <cellStyle name="20% - Accent6 8" xfId="8101" hidden="1" xr:uid="{00000000-0005-0000-0000-00002B0E0000}"/>
    <cellStyle name="20% - Accent6 8" xfId="8295" hidden="1" xr:uid="{00000000-0005-0000-0000-00002C0E0000}"/>
    <cellStyle name="20% - Accent6 8" xfId="8360" hidden="1" xr:uid="{00000000-0005-0000-0000-00002D0E0000}"/>
    <cellStyle name="20% - Accent6 9" xfId="111" hidden="1" xr:uid="{00000000-0005-0000-0000-00002E0E0000}"/>
    <cellStyle name="20% - Accent6 9" xfId="185" hidden="1" xr:uid="{00000000-0005-0000-0000-00002F0E0000}"/>
    <cellStyle name="20% - Accent6 9" xfId="261" hidden="1" xr:uid="{00000000-0005-0000-0000-0000300E0000}"/>
    <cellStyle name="20% - Accent6 9" xfId="339" hidden="1" xr:uid="{00000000-0005-0000-0000-0000310E0000}"/>
    <cellStyle name="20% - Accent6 9" xfId="924" hidden="1" xr:uid="{00000000-0005-0000-0000-0000320E0000}"/>
    <cellStyle name="20% - Accent6 9" xfId="1000" hidden="1" xr:uid="{00000000-0005-0000-0000-0000330E0000}"/>
    <cellStyle name="20% - Accent6 9" xfId="1079" hidden="1" xr:uid="{00000000-0005-0000-0000-0000340E0000}"/>
    <cellStyle name="20% - Accent6 9" xfId="1338" hidden="1" xr:uid="{00000000-0005-0000-0000-0000350E0000}"/>
    <cellStyle name="20% - Accent6 9" xfId="872" hidden="1" xr:uid="{00000000-0005-0000-0000-0000360E0000}"/>
    <cellStyle name="20% - Accent6 9" xfId="759" hidden="1" xr:uid="{00000000-0005-0000-0000-0000370E0000}"/>
    <cellStyle name="20% - Accent6 9" xfId="1519" hidden="1" xr:uid="{00000000-0005-0000-0000-0000380E0000}"/>
    <cellStyle name="20% - Accent6 9" xfId="1595" hidden="1" xr:uid="{00000000-0005-0000-0000-0000390E0000}"/>
    <cellStyle name="20% - Accent6 9" xfId="1673" hidden="1" xr:uid="{00000000-0005-0000-0000-00003A0E0000}"/>
    <cellStyle name="20% - Accent6 9" xfId="1897" hidden="1" xr:uid="{00000000-0005-0000-0000-00003B0E0000}"/>
    <cellStyle name="20% - Accent6 9" xfId="1374" hidden="1" xr:uid="{00000000-0005-0000-0000-00003C0E0000}"/>
    <cellStyle name="20% - Accent6 9" xfId="1128" hidden="1" xr:uid="{00000000-0005-0000-0000-00003D0E0000}"/>
    <cellStyle name="20% - Accent6 9" xfId="2051" hidden="1" xr:uid="{00000000-0005-0000-0000-00003E0E0000}"/>
    <cellStyle name="20% - Accent6 9" xfId="2127" hidden="1" xr:uid="{00000000-0005-0000-0000-00003F0E0000}"/>
    <cellStyle name="20% - Accent6 9" xfId="2205" hidden="1" xr:uid="{00000000-0005-0000-0000-0000400E0000}"/>
    <cellStyle name="20% - Accent6 9" xfId="2388" hidden="1" xr:uid="{00000000-0005-0000-0000-0000410E0000}"/>
    <cellStyle name="20% - Accent6 9" xfId="2464" hidden="1" xr:uid="{00000000-0005-0000-0000-0000420E0000}"/>
    <cellStyle name="20% - Accent6 9" xfId="2542" hidden="1" xr:uid="{00000000-0005-0000-0000-0000430E0000}"/>
    <cellStyle name="20% - Accent6 9" xfId="2725" hidden="1" xr:uid="{00000000-0005-0000-0000-0000440E0000}"/>
    <cellStyle name="20% - Accent6 9" xfId="2801" hidden="1" xr:uid="{00000000-0005-0000-0000-0000450E0000}"/>
    <cellStyle name="20% - Accent6 9" xfId="2903" hidden="1" xr:uid="{00000000-0005-0000-0000-0000460E0000}"/>
    <cellStyle name="20% - Accent6 9" xfId="2977" hidden="1" xr:uid="{00000000-0005-0000-0000-0000470E0000}"/>
    <cellStyle name="20% - Accent6 9" xfId="3053" hidden="1" xr:uid="{00000000-0005-0000-0000-0000480E0000}"/>
    <cellStyle name="20% - Accent6 9" xfId="3131" hidden="1" xr:uid="{00000000-0005-0000-0000-0000490E0000}"/>
    <cellStyle name="20% - Accent6 9" xfId="3716" hidden="1" xr:uid="{00000000-0005-0000-0000-00004A0E0000}"/>
    <cellStyle name="20% - Accent6 9" xfId="3792" hidden="1" xr:uid="{00000000-0005-0000-0000-00004B0E0000}"/>
    <cellStyle name="20% - Accent6 9" xfId="3871" hidden="1" xr:uid="{00000000-0005-0000-0000-00004C0E0000}"/>
    <cellStyle name="20% - Accent6 9" xfId="4130" hidden="1" xr:uid="{00000000-0005-0000-0000-00004D0E0000}"/>
    <cellStyle name="20% - Accent6 9" xfId="3664" hidden="1" xr:uid="{00000000-0005-0000-0000-00004E0E0000}"/>
    <cellStyle name="20% - Accent6 9" xfId="3551" hidden="1" xr:uid="{00000000-0005-0000-0000-00004F0E0000}"/>
    <cellStyle name="20% - Accent6 9" xfId="4311" hidden="1" xr:uid="{00000000-0005-0000-0000-0000500E0000}"/>
    <cellStyle name="20% - Accent6 9" xfId="4387" hidden="1" xr:uid="{00000000-0005-0000-0000-0000510E0000}"/>
    <cellStyle name="20% - Accent6 9" xfId="4465" hidden="1" xr:uid="{00000000-0005-0000-0000-0000520E0000}"/>
    <cellStyle name="20% - Accent6 9" xfId="4689" hidden="1" xr:uid="{00000000-0005-0000-0000-0000530E0000}"/>
    <cellStyle name="20% - Accent6 9" xfId="4166" hidden="1" xr:uid="{00000000-0005-0000-0000-0000540E0000}"/>
    <cellStyle name="20% - Accent6 9" xfId="3920" hidden="1" xr:uid="{00000000-0005-0000-0000-0000550E0000}"/>
    <cellStyle name="20% - Accent6 9" xfId="4843" hidden="1" xr:uid="{00000000-0005-0000-0000-0000560E0000}"/>
    <cellStyle name="20% - Accent6 9" xfId="4919" hidden="1" xr:uid="{00000000-0005-0000-0000-0000570E0000}"/>
    <cellStyle name="20% - Accent6 9" xfId="4997" hidden="1" xr:uid="{00000000-0005-0000-0000-0000580E0000}"/>
    <cellStyle name="20% - Accent6 9" xfId="5180" hidden="1" xr:uid="{00000000-0005-0000-0000-0000590E0000}"/>
    <cellStyle name="20% - Accent6 9" xfId="5256" hidden="1" xr:uid="{00000000-0005-0000-0000-00005A0E0000}"/>
    <cellStyle name="20% - Accent6 9" xfId="5334" hidden="1" xr:uid="{00000000-0005-0000-0000-00005B0E0000}"/>
    <cellStyle name="20% - Accent6 9" xfId="5517" hidden="1" xr:uid="{00000000-0005-0000-0000-00005C0E0000}"/>
    <cellStyle name="20% - Accent6 9" xfId="5593" hidden="1" xr:uid="{00000000-0005-0000-0000-00005D0E0000}"/>
    <cellStyle name="20% - Accent6 9" xfId="5695" hidden="1" xr:uid="{00000000-0005-0000-0000-00005E0E0000}"/>
    <cellStyle name="20% - Accent6 9" xfId="5769" hidden="1" xr:uid="{00000000-0005-0000-0000-00005F0E0000}"/>
    <cellStyle name="20% - Accent6 9" xfId="5845" hidden="1" xr:uid="{00000000-0005-0000-0000-0000600E0000}"/>
    <cellStyle name="20% - Accent6 9" xfId="5923" hidden="1" xr:uid="{00000000-0005-0000-0000-0000610E0000}"/>
    <cellStyle name="20% - Accent6 9" xfId="6508" hidden="1" xr:uid="{00000000-0005-0000-0000-0000620E0000}"/>
    <cellStyle name="20% - Accent6 9" xfId="6584" hidden="1" xr:uid="{00000000-0005-0000-0000-0000630E0000}"/>
    <cellStyle name="20% - Accent6 9" xfId="6663" hidden="1" xr:uid="{00000000-0005-0000-0000-0000640E0000}"/>
    <cellStyle name="20% - Accent6 9" xfId="6922" hidden="1" xr:uid="{00000000-0005-0000-0000-0000650E0000}"/>
    <cellStyle name="20% - Accent6 9" xfId="6456" hidden="1" xr:uid="{00000000-0005-0000-0000-0000660E0000}"/>
    <cellStyle name="20% - Accent6 9" xfId="6343" hidden="1" xr:uid="{00000000-0005-0000-0000-0000670E0000}"/>
    <cellStyle name="20% - Accent6 9" xfId="7103" hidden="1" xr:uid="{00000000-0005-0000-0000-0000680E0000}"/>
    <cellStyle name="20% - Accent6 9" xfId="7179" hidden="1" xr:uid="{00000000-0005-0000-0000-0000690E0000}"/>
    <cellStyle name="20% - Accent6 9" xfId="7257" hidden="1" xr:uid="{00000000-0005-0000-0000-00006A0E0000}"/>
    <cellStyle name="20% - Accent6 9" xfId="7481" hidden="1" xr:uid="{00000000-0005-0000-0000-00006B0E0000}"/>
    <cellStyle name="20% - Accent6 9" xfId="6958" hidden="1" xr:uid="{00000000-0005-0000-0000-00006C0E0000}"/>
    <cellStyle name="20% - Accent6 9" xfId="6712" hidden="1" xr:uid="{00000000-0005-0000-0000-00006D0E0000}"/>
    <cellStyle name="20% - Accent6 9" xfId="7635" hidden="1" xr:uid="{00000000-0005-0000-0000-00006E0E0000}"/>
    <cellStyle name="20% - Accent6 9" xfId="7711" hidden="1" xr:uid="{00000000-0005-0000-0000-00006F0E0000}"/>
    <cellStyle name="20% - Accent6 9" xfId="7789" hidden="1" xr:uid="{00000000-0005-0000-0000-0000700E0000}"/>
    <cellStyle name="20% - Accent6 9" xfId="7972" hidden="1" xr:uid="{00000000-0005-0000-0000-0000710E0000}"/>
    <cellStyle name="20% - Accent6 9" xfId="8048" hidden="1" xr:uid="{00000000-0005-0000-0000-0000720E0000}"/>
    <cellStyle name="20% - Accent6 9" xfId="8126" hidden="1" xr:uid="{00000000-0005-0000-0000-0000730E0000}"/>
    <cellStyle name="20% - Accent6 9" xfId="8309" hidden="1" xr:uid="{00000000-0005-0000-0000-0000740E0000}"/>
    <cellStyle name="20% - Accent6 9" xfId="8385" hidden="1" xr:uid="{00000000-0005-0000-0000-0000750E0000}"/>
    <cellStyle name="40% - Accent1" xfId="24" builtinId="31" hidden="1"/>
    <cellStyle name="40% - Accent1 10" xfId="115" hidden="1" xr:uid="{00000000-0005-0000-0000-0000770E0000}"/>
    <cellStyle name="40% - Accent1 10" xfId="189" hidden="1" xr:uid="{00000000-0005-0000-0000-0000780E0000}"/>
    <cellStyle name="40% - Accent1 10" xfId="265" hidden="1" xr:uid="{00000000-0005-0000-0000-0000790E0000}"/>
    <cellStyle name="40% - Accent1 10" xfId="343" hidden="1" xr:uid="{00000000-0005-0000-0000-00007A0E0000}"/>
    <cellStyle name="40% - Accent1 10" xfId="928" hidden="1" xr:uid="{00000000-0005-0000-0000-00007B0E0000}"/>
    <cellStyle name="40% - Accent1 10" xfId="1004" hidden="1" xr:uid="{00000000-0005-0000-0000-00007C0E0000}"/>
    <cellStyle name="40% - Accent1 10" xfId="1083" hidden="1" xr:uid="{00000000-0005-0000-0000-00007D0E0000}"/>
    <cellStyle name="40% - Accent1 10" xfId="1177" hidden="1" xr:uid="{00000000-0005-0000-0000-00007E0E0000}"/>
    <cellStyle name="40% - Accent1 10" xfId="678" hidden="1" xr:uid="{00000000-0005-0000-0000-00007F0E0000}"/>
    <cellStyle name="40% - Accent1 10" xfId="808" hidden="1" xr:uid="{00000000-0005-0000-0000-0000800E0000}"/>
    <cellStyle name="40% - Accent1 10" xfId="1523" hidden="1" xr:uid="{00000000-0005-0000-0000-0000810E0000}"/>
    <cellStyle name="40% - Accent1 10" xfId="1599" hidden="1" xr:uid="{00000000-0005-0000-0000-0000820E0000}"/>
    <cellStyle name="40% - Accent1 10" xfId="1677" hidden="1" xr:uid="{00000000-0005-0000-0000-0000830E0000}"/>
    <cellStyle name="40% - Accent1 10" xfId="1756" hidden="1" xr:uid="{00000000-0005-0000-0000-0000840E0000}"/>
    <cellStyle name="40% - Accent1 10" xfId="661" hidden="1" xr:uid="{00000000-0005-0000-0000-0000850E0000}"/>
    <cellStyle name="40% - Accent1 10" xfId="1357" hidden="1" xr:uid="{00000000-0005-0000-0000-0000860E0000}"/>
    <cellStyle name="40% - Accent1 10" xfId="2055" hidden="1" xr:uid="{00000000-0005-0000-0000-0000870E0000}"/>
    <cellStyle name="40% - Accent1 10" xfId="2131" hidden="1" xr:uid="{00000000-0005-0000-0000-0000880E0000}"/>
    <cellStyle name="40% - Accent1 10" xfId="2209" hidden="1" xr:uid="{00000000-0005-0000-0000-0000890E0000}"/>
    <cellStyle name="40% - Accent1 10" xfId="2392" hidden="1" xr:uid="{00000000-0005-0000-0000-00008A0E0000}"/>
    <cellStyle name="40% - Accent1 10" xfId="2468" hidden="1" xr:uid="{00000000-0005-0000-0000-00008B0E0000}"/>
    <cellStyle name="40% - Accent1 10" xfId="2546" hidden="1" xr:uid="{00000000-0005-0000-0000-00008C0E0000}"/>
    <cellStyle name="40% - Accent1 10" xfId="2729" hidden="1" xr:uid="{00000000-0005-0000-0000-00008D0E0000}"/>
    <cellStyle name="40% - Accent1 10" xfId="2805" hidden="1" xr:uid="{00000000-0005-0000-0000-00008E0E0000}"/>
    <cellStyle name="40% - Accent1 10" xfId="2907" hidden="1" xr:uid="{00000000-0005-0000-0000-00008F0E0000}"/>
    <cellStyle name="40% - Accent1 10" xfId="2981" hidden="1" xr:uid="{00000000-0005-0000-0000-0000900E0000}"/>
    <cellStyle name="40% - Accent1 10" xfId="3057" hidden="1" xr:uid="{00000000-0005-0000-0000-0000910E0000}"/>
    <cellStyle name="40% - Accent1 10" xfId="3135" hidden="1" xr:uid="{00000000-0005-0000-0000-0000920E0000}"/>
    <cellStyle name="40% - Accent1 10" xfId="3720" hidden="1" xr:uid="{00000000-0005-0000-0000-0000930E0000}"/>
    <cellStyle name="40% - Accent1 10" xfId="3796" hidden="1" xr:uid="{00000000-0005-0000-0000-0000940E0000}"/>
    <cellStyle name="40% - Accent1 10" xfId="3875" hidden="1" xr:uid="{00000000-0005-0000-0000-0000950E0000}"/>
    <cellStyle name="40% - Accent1 10" xfId="3969" hidden="1" xr:uid="{00000000-0005-0000-0000-0000960E0000}"/>
    <cellStyle name="40% - Accent1 10" xfId="3470" hidden="1" xr:uid="{00000000-0005-0000-0000-0000970E0000}"/>
    <cellStyle name="40% - Accent1 10" xfId="3600" hidden="1" xr:uid="{00000000-0005-0000-0000-0000980E0000}"/>
    <cellStyle name="40% - Accent1 10" xfId="4315" hidden="1" xr:uid="{00000000-0005-0000-0000-0000990E0000}"/>
    <cellStyle name="40% - Accent1 10" xfId="4391" hidden="1" xr:uid="{00000000-0005-0000-0000-00009A0E0000}"/>
    <cellStyle name="40% - Accent1 10" xfId="4469" hidden="1" xr:uid="{00000000-0005-0000-0000-00009B0E0000}"/>
    <cellStyle name="40% - Accent1 10" xfId="4548" hidden="1" xr:uid="{00000000-0005-0000-0000-00009C0E0000}"/>
    <cellStyle name="40% - Accent1 10" xfId="3453" hidden="1" xr:uid="{00000000-0005-0000-0000-00009D0E0000}"/>
    <cellStyle name="40% - Accent1 10" xfId="4149" hidden="1" xr:uid="{00000000-0005-0000-0000-00009E0E0000}"/>
    <cellStyle name="40% - Accent1 10" xfId="4847" hidden="1" xr:uid="{00000000-0005-0000-0000-00009F0E0000}"/>
    <cellStyle name="40% - Accent1 10" xfId="4923" hidden="1" xr:uid="{00000000-0005-0000-0000-0000A00E0000}"/>
    <cellStyle name="40% - Accent1 10" xfId="5001" hidden="1" xr:uid="{00000000-0005-0000-0000-0000A10E0000}"/>
    <cellStyle name="40% - Accent1 10" xfId="5184" hidden="1" xr:uid="{00000000-0005-0000-0000-0000A20E0000}"/>
    <cellStyle name="40% - Accent1 10" xfId="5260" hidden="1" xr:uid="{00000000-0005-0000-0000-0000A30E0000}"/>
    <cellStyle name="40% - Accent1 10" xfId="5338" hidden="1" xr:uid="{00000000-0005-0000-0000-0000A40E0000}"/>
    <cellStyle name="40% - Accent1 10" xfId="5521" hidden="1" xr:uid="{00000000-0005-0000-0000-0000A50E0000}"/>
    <cellStyle name="40% - Accent1 10" xfId="5597" hidden="1" xr:uid="{00000000-0005-0000-0000-0000A60E0000}"/>
    <cellStyle name="40% - Accent1 10" xfId="5699" hidden="1" xr:uid="{00000000-0005-0000-0000-0000A70E0000}"/>
    <cellStyle name="40% - Accent1 10" xfId="5773" hidden="1" xr:uid="{00000000-0005-0000-0000-0000A80E0000}"/>
    <cellStyle name="40% - Accent1 10" xfId="5849" hidden="1" xr:uid="{00000000-0005-0000-0000-0000A90E0000}"/>
    <cellStyle name="40% - Accent1 10" xfId="5927" hidden="1" xr:uid="{00000000-0005-0000-0000-0000AA0E0000}"/>
    <cellStyle name="40% - Accent1 10" xfId="6512" hidden="1" xr:uid="{00000000-0005-0000-0000-0000AB0E0000}"/>
    <cellStyle name="40% - Accent1 10" xfId="6588" hidden="1" xr:uid="{00000000-0005-0000-0000-0000AC0E0000}"/>
    <cellStyle name="40% - Accent1 10" xfId="6667" hidden="1" xr:uid="{00000000-0005-0000-0000-0000AD0E0000}"/>
    <cellStyle name="40% - Accent1 10" xfId="6761" hidden="1" xr:uid="{00000000-0005-0000-0000-0000AE0E0000}"/>
    <cellStyle name="40% - Accent1 10" xfId="6262" hidden="1" xr:uid="{00000000-0005-0000-0000-0000AF0E0000}"/>
    <cellStyle name="40% - Accent1 10" xfId="6392" hidden="1" xr:uid="{00000000-0005-0000-0000-0000B00E0000}"/>
    <cellStyle name="40% - Accent1 10" xfId="7107" hidden="1" xr:uid="{00000000-0005-0000-0000-0000B10E0000}"/>
    <cellStyle name="40% - Accent1 10" xfId="7183" hidden="1" xr:uid="{00000000-0005-0000-0000-0000B20E0000}"/>
    <cellStyle name="40% - Accent1 10" xfId="7261" hidden="1" xr:uid="{00000000-0005-0000-0000-0000B30E0000}"/>
    <cellStyle name="40% - Accent1 10" xfId="7340" hidden="1" xr:uid="{00000000-0005-0000-0000-0000B40E0000}"/>
    <cellStyle name="40% - Accent1 10" xfId="6245" hidden="1" xr:uid="{00000000-0005-0000-0000-0000B50E0000}"/>
    <cellStyle name="40% - Accent1 10" xfId="6941" hidden="1" xr:uid="{00000000-0005-0000-0000-0000B60E0000}"/>
    <cellStyle name="40% - Accent1 10" xfId="7639" hidden="1" xr:uid="{00000000-0005-0000-0000-0000B70E0000}"/>
    <cellStyle name="40% - Accent1 10" xfId="7715" hidden="1" xr:uid="{00000000-0005-0000-0000-0000B80E0000}"/>
    <cellStyle name="40% - Accent1 10" xfId="7793" hidden="1" xr:uid="{00000000-0005-0000-0000-0000B90E0000}"/>
    <cellStyle name="40% - Accent1 10" xfId="7976" hidden="1" xr:uid="{00000000-0005-0000-0000-0000BA0E0000}"/>
    <cellStyle name="40% - Accent1 10" xfId="8052" hidden="1" xr:uid="{00000000-0005-0000-0000-0000BB0E0000}"/>
    <cellStyle name="40% - Accent1 10" xfId="8130" hidden="1" xr:uid="{00000000-0005-0000-0000-0000BC0E0000}"/>
    <cellStyle name="40% - Accent1 10" xfId="8313" hidden="1" xr:uid="{00000000-0005-0000-0000-0000BD0E0000}"/>
    <cellStyle name="40% - Accent1 10" xfId="8389" hidden="1" xr:uid="{00000000-0005-0000-0000-0000BE0E0000}"/>
    <cellStyle name="40% - Accent1 11" xfId="128" hidden="1" xr:uid="{00000000-0005-0000-0000-0000BF0E0000}"/>
    <cellStyle name="40% - Accent1 11" xfId="202" hidden="1" xr:uid="{00000000-0005-0000-0000-0000C00E0000}"/>
    <cellStyle name="40% - Accent1 11" xfId="278" hidden="1" xr:uid="{00000000-0005-0000-0000-0000C10E0000}"/>
    <cellStyle name="40% - Accent1 11" xfId="356" hidden="1" xr:uid="{00000000-0005-0000-0000-0000C20E0000}"/>
    <cellStyle name="40% - Accent1 11" xfId="941" hidden="1" xr:uid="{00000000-0005-0000-0000-0000C30E0000}"/>
    <cellStyle name="40% - Accent1 11" xfId="1017" hidden="1" xr:uid="{00000000-0005-0000-0000-0000C40E0000}"/>
    <cellStyle name="40% - Accent1 11" xfId="1096" hidden="1" xr:uid="{00000000-0005-0000-0000-0000C50E0000}"/>
    <cellStyle name="40% - Accent1 11" xfId="1123" hidden="1" xr:uid="{00000000-0005-0000-0000-0000C60E0000}"/>
    <cellStyle name="40% - Accent1 11" xfId="667" hidden="1" xr:uid="{00000000-0005-0000-0000-0000C70E0000}"/>
    <cellStyle name="40% - Accent1 11" xfId="844" hidden="1" xr:uid="{00000000-0005-0000-0000-0000C80E0000}"/>
    <cellStyle name="40% - Accent1 11" xfId="1536" hidden="1" xr:uid="{00000000-0005-0000-0000-0000C90E0000}"/>
    <cellStyle name="40% - Accent1 11" xfId="1612" hidden="1" xr:uid="{00000000-0005-0000-0000-0000CA0E0000}"/>
    <cellStyle name="40% - Accent1 11" xfId="1690" hidden="1" xr:uid="{00000000-0005-0000-0000-0000CB0E0000}"/>
    <cellStyle name="40% - Accent1 11" xfId="1715" hidden="1" xr:uid="{00000000-0005-0000-0000-0000CC0E0000}"/>
    <cellStyle name="40% - Accent1 11" xfId="598" hidden="1" xr:uid="{00000000-0005-0000-0000-0000CD0E0000}"/>
    <cellStyle name="40% - Accent1 11" xfId="762" hidden="1" xr:uid="{00000000-0005-0000-0000-0000CE0E0000}"/>
    <cellStyle name="40% - Accent1 11" xfId="2068" hidden="1" xr:uid="{00000000-0005-0000-0000-0000CF0E0000}"/>
    <cellStyle name="40% - Accent1 11" xfId="2144" hidden="1" xr:uid="{00000000-0005-0000-0000-0000D00E0000}"/>
    <cellStyle name="40% - Accent1 11" xfId="2222" hidden="1" xr:uid="{00000000-0005-0000-0000-0000D10E0000}"/>
    <cellStyle name="40% - Accent1 11" xfId="2405" hidden="1" xr:uid="{00000000-0005-0000-0000-0000D20E0000}"/>
    <cellStyle name="40% - Accent1 11" xfId="2481" hidden="1" xr:uid="{00000000-0005-0000-0000-0000D30E0000}"/>
    <cellStyle name="40% - Accent1 11" xfId="2559" hidden="1" xr:uid="{00000000-0005-0000-0000-0000D40E0000}"/>
    <cellStyle name="40% - Accent1 11" xfId="2742" hidden="1" xr:uid="{00000000-0005-0000-0000-0000D50E0000}"/>
    <cellStyle name="40% - Accent1 11" xfId="2818" hidden="1" xr:uid="{00000000-0005-0000-0000-0000D60E0000}"/>
    <cellStyle name="40% - Accent1 11" xfId="2920" hidden="1" xr:uid="{00000000-0005-0000-0000-0000D70E0000}"/>
    <cellStyle name="40% - Accent1 11" xfId="2994" hidden="1" xr:uid="{00000000-0005-0000-0000-0000D80E0000}"/>
    <cellStyle name="40% - Accent1 11" xfId="3070" hidden="1" xr:uid="{00000000-0005-0000-0000-0000D90E0000}"/>
    <cellStyle name="40% - Accent1 11" xfId="3148" hidden="1" xr:uid="{00000000-0005-0000-0000-0000DA0E0000}"/>
    <cellStyle name="40% - Accent1 11" xfId="3733" hidden="1" xr:uid="{00000000-0005-0000-0000-0000DB0E0000}"/>
    <cellStyle name="40% - Accent1 11" xfId="3809" hidden="1" xr:uid="{00000000-0005-0000-0000-0000DC0E0000}"/>
    <cellStyle name="40% - Accent1 11" xfId="3888" hidden="1" xr:uid="{00000000-0005-0000-0000-0000DD0E0000}"/>
    <cellStyle name="40% - Accent1 11" xfId="3915" hidden="1" xr:uid="{00000000-0005-0000-0000-0000DE0E0000}"/>
    <cellStyle name="40% - Accent1 11" xfId="3459" hidden="1" xr:uid="{00000000-0005-0000-0000-0000DF0E0000}"/>
    <cellStyle name="40% - Accent1 11" xfId="3636" hidden="1" xr:uid="{00000000-0005-0000-0000-0000E00E0000}"/>
    <cellStyle name="40% - Accent1 11" xfId="4328" hidden="1" xr:uid="{00000000-0005-0000-0000-0000E10E0000}"/>
    <cellStyle name="40% - Accent1 11" xfId="4404" hidden="1" xr:uid="{00000000-0005-0000-0000-0000E20E0000}"/>
    <cellStyle name="40% - Accent1 11" xfId="4482" hidden="1" xr:uid="{00000000-0005-0000-0000-0000E30E0000}"/>
    <cellStyle name="40% - Accent1 11" xfId="4507" hidden="1" xr:uid="{00000000-0005-0000-0000-0000E40E0000}"/>
    <cellStyle name="40% - Accent1 11" xfId="3390" hidden="1" xr:uid="{00000000-0005-0000-0000-0000E50E0000}"/>
    <cellStyle name="40% - Accent1 11" xfId="3554" hidden="1" xr:uid="{00000000-0005-0000-0000-0000E60E0000}"/>
    <cellStyle name="40% - Accent1 11" xfId="4860" hidden="1" xr:uid="{00000000-0005-0000-0000-0000E70E0000}"/>
    <cellStyle name="40% - Accent1 11" xfId="4936" hidden="1" xr:uid="{00000000-0005-0000-0000-0000E80E0000}"/>
    <cellStyle name="40% - Accent1 11" xfId="5014" hidden="1" xr:uid="{00000000-0005-0000-0000-0000E90E0000}"/>
    <cellStyle name="40% - Accent1 11" xfId="5197" hidden="1" xr:uid="{00000000-0005-0000-0000-0000EA0E0000}"/>
    <cellStyle name="40% - Accent1 11" xfId="5273" hidden="1" xr:uid="{00000000-0005-0000-0000-0000EB0E0000}"/>
    <cellStyle name="40% - Accent1 11" xfId="5351" hidden="1" xr:uid="{00000000-0005-0000-0000-0000EC0E0000}"/>
    <cellStyle name="40% - Accent1 11" xfId="5534" hidden="1" xr:uid="{00000000-0005-0000-0000-0000ED0E0000}"/>
    <cellStyle name="40% - Accent1 11" xfId="5610" hidden="1" xr:uid="{00000000-0005-0000-0000-0000EE0E0000}"/>
    <cellStyle name="40% - Accent1 11" xfId="5712" hidden="1" xr:uid="{00000000-0005-0000-0000-0000EF0E0000}"/>
    <cellStyle name="40% - Accent1 11" xfId="5786" hidden="1" xr:uid="{00000000-0005-0000-0000-0000F00E0000}"/>
    <cellStyle name="40% - Accent1 11" xfId="5862" hidden="1" xr:uid="{00000000-0005-0000-0000-0000F10E0000}"/>
    <cellStyle name="40% - Accent1 11" xfId="5940" hidden="1" xr:uid="{00000000-0005-0000-0000-0000F20E0000}"/>
    <cellStyle name="40% - Accent1 11" xfId="6525" hidden="1" xr:uid="{00000000-0005-0000-0000-0000F30E0000}"/>
    <cellStyle name="40% - Accent1 11" xfId="6601" hidden="1" xr:uid="{00000000-0005-0000-0000-0000F40E0000}"/>
    <cellStyle name="40% - Accent1 11" xfId="6680" hidden="1" xr:uid="{00000000-0005-0000-0000-0000F50E0000}"/>
    <cellStyle name="40% - Accent1 11" xfId="6707" hidden="1" xr:uid="{00000000-0005-0000-0000-0000F60E0000}"/>
    <cellStyle name="40% - Accent1 11" xfId="6251" hidden="1" xr:uid="{00000000-0005-0000-0000-0000F70E0000}"/>
    <cellStyle name="40% - Accent1 11" xfId="6428" hidden="1" xr:uid="{00000000-0005-0000-0000-0000F80E0000}"/>
    <cellStyle name="40% - Accent1 11" xfId="7120" hidden="1" xr:uid="{00000000-0005-0000-0000-0000F90E0000}"/>
    <cellStyle name="40% - Accent1 11" xfId="7196" hidden="1" xr:uid="{00000000-0005-0000-0000-0000FA0E0000}"/>
    <cellStyle name="40% - Accent1 11" xfId="7274" hidden="1" xr:uid="{00000000-0005-0000-0000-0000FB0E0000}"/>
    <cellStyle name="40% - Accent1 11" xfId="7299" hidden="1" xr:uid="{00000000-0005-0000-0000-0000FC0E0000}"/>
    <cellStyle name="40% - Accent1 11" xfId="6182" hidden="1" xr:uid="{00000000-0005-0000-0000-0000FD0E0000}"/>
    <cellStyle name="40% - Accent1 11" xfId="6346" hidden="1" xr:uid="{00000000-0005-0000-0000-0000FE0E0000}"/>
    <cellStyle name="40% - Accent1 11" xfId="7652" hidden="1" xr:uid="{00000000-0005-0000-0000-0000FF0E0000}"/>
    <cellStyle name="40% - Accent1 11" xfId="7728" hidden="1" xr:uid="{00000000-0005-0000-0000-0000000F0000}"/>
    <cellStyle name="40% - Accent1 11" xfId="7806" hidden="1" xr:uid="{00000000-0005-0000-0000-0000010F0000}"/>
    <cellStyle name="40% - Accent1 11" xfId="7989" hidden="1" xr:uid="{00000000-0005-0000-0000-0000020F0000}"/>
    <cellStyle name="40% - Accent1 11" xfId="8065" hidden="1" xr:uid="{00000000-0005-0000-0000-0000030F0000}"/>
    <cellStyle name="40% - Accent1 11" xfId="8143" hidden="1" xr:uid="{00000000-0005-0000-0000-0000040F0000}"/>
    <cellStyle name="40% - Accent1 11" xfId="8326" hidden="1" xr:uid="{00000000-0005-0000-0000-0000050F0000}"/>
    <cellStyle name="40% - Accent1 11" xfId="8402" hidden="1" xr:uid="{00000000-0005-0000-0000-0000060F0000}"/>
    <cellStyle name="40% - Accent1 12" xfId="141" hidden="1" xr:uid="{00000000-0005-0000-0000-0000070F0000}"/>
    <cellStyle name="40% - Accent1 12" xfId="216" hidden="1" xr:uid="{00000000-0005-0000-0000-0000080F0000}"/>
    <cellStyle name="40% - Accent1 12" xfId="291" hidden="1" xr:uid="{00000000-0005-0000-0000-0000090F0000}"/>
    <cellStyle name="40% - Accent1 12" xfId="369" hidden="1" xr:uid="{00000000-0005-0000-0000-00000A0F0000}"/>
    <cellStyle name="40% - Accent1 12" xfId="955" hidden="1" xr:uid="{00000000-0005-0000-0000-00000B0F0000}"/>
    <cellStyle name="40% - Accent1 12" xfId="1030" hidden="1" xr:uid="{00000000-0005-0000-0000-00000C0F0000}"/>
    <cellStyle name="40% - Accent1 12" xfId="1109" hidden="1" xr:uid="{00000000-0005-0000-0000-00000D0F0000}"/>
    <cellStyle name="40% - Accent1 12" xfId="1170" hidden="1" xr:uid="{00000000-0005-0000-0000-00000E0F0000}"/>
    <cellStyle name="40% - Accent1 12" xfId="782" hidden="1" xr:uid="{00000000-0005-0000-0000-00000F0F0000}"/>
    <cellStyle name="40% - Accent1 12" xfId="742" hidden="1" xr:uid="{00000000-0005-0000-0000-0000100F0000}"/>
    <cellStyle name="40% - Accent1 12" xfId="1550" hidden="1" xr:uid="{00000000-0005-0000-0000-0000110F0000}"/>
    <cellStyle name="40% - Accent1 12" xfId="1625" hidden="1" xr:uid="{00000000-0005-0000-0000-0000120F0000}"/>
    <cellStyle name="40% - Accent1 12" xfId="1703" hidden="1" xr:uid="{00000000-0005-0000-0000-0000130F0000}"/>
    <cellStyle name="40% - Accent1 12" xfId="1751" hidden="1" xr:uid="{00000000-0005-0000-0000-0000140F0000}"/>
    <cellStyle name="40% - Accent1 12" xfId="848" hidden="1" xr:uid="{00000000-0005-0000-0000-0000150F0000}"/>
    <cellStyle name="40% - Accent1 12" xfId="687" hidden="1" xr:uid="{00000000-0005-0000-0000-0000160F0000}"/>
    <cellStyle name="40% - Accent1 12" xfId="2082" hidden="1" xr:uid="{00000000-0005-0000-0000-0000170F0000}"/>
    <cellStyle name="40% - Accent1 12" xfId="2157" hidden="1" xr:uid="{00000000-0005-0000-0000-0000180F0000}"/>
    <cellStyle name="40% - Accent1 12" xfId="2235" hidden="1" xr:uid="{00000000-0005-0000-0000-0000190F0000}"/>
    <cellStyle name="40% - Accent1 12" xfId="2419" hidden="1" xr:uid="{00000000-0005-0000-0000-00001A0F0000}"/>
    <cellStyle name="40% - Accent1 12" xfId="2494" hidden="1" xr:uid="{00000000-0005-0000-0000-00001B0F0000}"/>
    <cellStyle name="40% - Accent1 12" xfId="2572" hidden="1" xr:uid="{00000000-0005-0000-0000-00001C0F0000}"/>
    <cellStyle name="40% - Accent1 12" xfId="2756" hidden="1" xr:uid="{00000000-0005-0000-0000-00001D0F0000}"/>
    <cellStyle name="40% - Accent1 12" xfId="2831" hidden="1" xr:uid="{00000000-0005-0000-0000-00001E0F0000}"/>
    <cellStyle name="40% - Accent1 12" xfId="2933" hidden="1" xr:uid="{00000000-0005-0000-0000-00001F0F0000}"/>
    <cellStyle name="40% - Accent1 12" xfId="3008" hidden="1" xr:uid="{00000000-0005-0000-0000-0000200F0000}"/>
    <cellStyle name="40% - Accent1 12" xfId="3083" hidden="1" xr:uid="{00000000-0005-0000-0000-0000210F0000}"/>
    <cellStyle name="40% - Accent1 12" xfId="3161" hidden="1" xr:uid="{00000000-0005-0000-0000-0000220F0000}"/>
    <cellStyle name="40% - Accent1 12" xfId="3747" hidden="1" xr:uid="{00000000-0005-0000-0000-0000230F0000}"/>
    <cellStyle name="40% - Accent1 12" xfId="3822" hidden="1" xr:uid="{00000000-0005-0000-0000-0000240F0000}"/>
    <cellStyle name="40% - Accent1 12" xfId="3901" hidden="1" xr:uid="{00000000-0005-0000-0000-0000250F0000}"/>
    <cellStyle name="40% - Accent1 12" xfId="3962" hidden="1" xr:uid="{00000000-0005-0000-0000-0000260F0000}"/>
    <cellStyle name="40% - Accent1 12" xfId="3574" hidden="1" xr:uid="{00000000-0005-0000-0000-0000270F0000}"/>
    <cellStyle name="40% - Accent1 12" xfId="3534" hidden="1" xr:uid="{00000000-0005-0000-0000-0000280F0000}"/>
    <cellStyle name="40% - Accent1 12" xfId="4342" hidden="1" xr:uid="{00000000-0005-0000-0000-0000290F0000}"/>
    <cellStyle name="40% - Accent1 12" xfId="4417" hidden="1" xr:uid="{00000000-0005-0000-0000-00002A0F0000}"/>
    <cellStyle name="40% - Accent1 12" xfId="4495" hidden="1" xr:uid="{00000000-0005-0000-0000-00002B0F0000}"/>
    <cellStyle name="40% - Accent1 12" xfId="4543" hidden="1" xr:uid="{00000000-0005-0000-0000-00002C0F0000}"/>
    <cellStyle name="40% - Accent1 12" xfId="3640" hidden="1" xr:uid="{00000000-0005-0000-0000-00002D0F0000}"/>
    <cellStyle name="40% - Accent1 12" xfId="3479" hidden="1" xr:uid="{00000000-0005-0000-0000-00002E0F0000}"/>
    <cellStyle name="40% - Accent1 12" xfId="4874" hidden="1" xr:uid="{00000000-0005-0000-0000-00002F0F0000}"/>
    <cellStyle name="40% - Accent1 12" xfId="4949" hidden="1" xr:uid="{00000000-0005-0000-0000-0000300F0000}"/>
    <cellStyle name="40% - Accent1 12" xfId="5027" hidden="1" xr:uid="{00000000-0005-0000-0000-0000310F0000}"/>
    <cellStyle name="40% - Accent1 12" xfId="5211" hidden="1" xr:uid="{00000000-0005-0000-0000-0000320F0000}"/>
    <cellStyle name="40% - Accent1 12" xfId="5286" hidden="1" xr:uid="{00000000-0005-0000-0000-0000330F0000}"/>
    <cellStyle name="40% - Accent1 12" xfId="5364" hidden="1" xr:uid="{00000000-0005-0000-0000-0000340F0000}"/>
    <cellStyle name="40% - Accent1 12" xfId="5548" hidden="1" xr:uid="{00000000-0005-0000-0000-0000350F0000}"/>
    <cellStyle name="40% - Accent1 12" xfId="5623" hidden="1" xr:uid="{00000000-0005-0000-0000-0000360F0000}"/>
    <cellStyle name="40% - Accent1 12" xfId="5725" hidden="1" xr:uid="{00000000-0005-0000-0000-0000370F0000}"/>
    <cellStyle name="40% - Accent1 12" xfId="5800" hidden="1" xr:uid="{00000000-0005-0000-0000-0000380F0000}"/>
    <cellStyle name="40% - Accent1 12" xfId="5875" hidden="1" xr:uid="{00000000-0005-0000-0000-0000390F0000}"/>
    <cellStyle name="40% - Accent1 12" xfId="5953" hidden="1" xr:uid="{00000000-0005-0000-0000-00003A0F0000}"/>
    <cellStyle name="40% - Accent1 12" xfId="6539" hidden="1" xr:uid="{00000000-0005-0000-0000-00003B0F0000}"/>
    <cellStyle name="40% - Accent1 12" xfId="6614" hidden="1" xr:uid="{00000000-0005-0000-0000-00003C0F0000}"/>
    <cellStyle name="40% - Accent1 12" xfId="6693" hidden="1" xr:uid="{00000000-0005-0000-0000-00003D0F0000}"/>
    <cellStyle name="40% - Accent1 12" xfId="6754" hidden="1" xr:uid="{00000000-0005-0000-0000-00003E0F0000}"/>
    <cellStyle name="40% - Accent1 12" xfId="6366" hidden="1" xr:uid="{00000000-0005-0000-0000-00003F0F0000}"/>
    <cellStyle name="40% - Accent1 12" xfId="6326" hidden="1" xr:uid="{00000000-0005-0000-0000-0000400F0000}"/>
    <cellStyle name="40% - Accent1 12" xfId="7134" hidden="1" xr:uid="{00000000-0005-0000-0000-0000410F0000}"/>
    <cellStyle name="40% - Accent1 12" xfId="7209" hidden="1" xr:uid="{00000000-0005-0000-0000-0000420F0000}"/>
    <cellStyle name="40% - Accent1 12" xfId="7287" hidden="1" xr:uid="{00000000-0005-0000-0000-0000430F0000}"/>
    <cellStyle name="40% - Accent1 12" xfId="7335" hidden="1" xr:uid="{00000000-0005-0000-0000-0000440F0000}"/>
    <cellStyle name="40% - Accent1 12" xfId="6432" hidden="1" xr:uid="{00000000-0005-0000-0000-0000450F0000}"/>
    <cellStyle name="40% - Accent1 12" xfId="6271" hidden="1" xr:uid="{00000000-0005-0000-0000-0000460F0000}"/>
    <cellStyle name="40% - Accent1 12" xfId="7666" hidden="1" xr:uid="{00000000-0005-0000-0000-0000470F0000}"/>
    <cellStyle name="40% - Accent1 12" xfId="7741" hidden="1" xr:uid="{00000000-0005-0000-0000-0000480F0000}"/>
    <cellStyle name="40% - Accent1 12" xfId="7819" hidden="1" xr:uid="{00000000-0005-0000-0000-0000490F0000}"/>
    <cellStyle name="40% - Accent1 12" xfId="8003" hidden="1" xr:uid="{00000000-0005-0000-0000-00004A0F0000}"/>
    <cellStyle name="40% - Accent1 12" xfId="8078" hidden="1" xr:uid="{00000000-0005-0000-0000-00004B0F0000}"/>
    <cellStyle name="40% - Accent1 12" xfId="8156" hidden="1" xr:uid="{00000000-0005-0000-0000-00004C0F0000}"/>
    <cellStyle name="40% - Accent1 12" xfId="8340" hidden="1" xr:uid="{00000000-0005-0000-0000-00004D0F0000}"/>
    <cellStyle name="40% - Accent1 12" xfId="8415" hidden="1" xr:uid="{00000000-0005-0000-0000-00004E0F0000}"/>
    <cellStyle name="40% - Accent1 13" xfId="382" hidden="1" xr:uid="{00000000-0005-0000-0000-00004F0F0000}"/>
    <cellStyle name="40% - Accent1 13" xfId="497" hidden="1" xr:uid="{00000000-0005-0000-0000-0000500F0000}"/>
    <cellStyle name="40% - Accent1 13" xfId="1220" hidden="1" xr:uid="{00000000-0005-0000-0000-0000510F0000}"/>
    <cellStyle name="40% - Accent1 13" xfId="1393" hidden="1" xr:uid="{00000000-0005-0000-0000-0000520F0000}"/>
    <cellStyle name="40% - Accent1 13" xfId="1786" hidden="1" xr:uid="{00000000-0005-0000-0000-0000530F0000}"/>
    <cellStyle name="40% - Accent1 13" xfId="1934" hidden="1" xr:uid="{00000000-0005-0000-0000-0000540F0000}"/>
    <cellStyle name="40% - Accent1 13" xfId="2272" hidden="1" xr:uid="{00000000-0005-0000-0000-0000550F0000}"/>
    <cellStyle name="40% - Accent1 13" xfId="2609" hidden="1" xr:uid="{00000000-0005-0000-0000-0000560F0000}"/>
    <cellStyle name="40% - Accent1 13" xfId="3174" hidden="1" xr:uid="{00000000-0005-0000-0000-0000570F0000}"/>
    <cellStyle name="40% - Accent1 13" xfId="3289" hidden="1" xr:uid="{00000000-0005-0000-0000-0000580F0000}"/>
    <cellStyle name="40% - Accent1 13" xfId="4012" hidden="1" xr:uid="{00000000-0005-0000-0000-0000590F0000}"/>
    <cellStyle name="40% - Accent1 13" xfId="4185" hidden="1" xr:uid="{00000000-0005-0000-0000-00005A0F0000}"/>
    <cellStyle name="40% - Accent1 13" xfId="4578" hidden="1" xr:uid="{00000000-0005-0000-0000-00005B0F0000}"/>
    <cellStyle name="40% - Accent1 13" xfId="4726" hidden="1" xr:uid="{00000000-0005-0000-0000-00005C0F0000}"/>
    <cellStyle name="40% - Accent1 13" xfId="5064" hidden="1" xr:uid="{00000000-0005-0000-0000-00005D0F0000}"/>
    <cellStyle name="40% - Accent1 13" xfId="5401" hidden="1" xr:uid="{00000000-0005-0000-0000-00005E0F0000}"/>
    <cellStyle name="40% - Accent1 13" xfId="5966" hidden="1" xr:uid="{00000000-0005-0000-0000-00005F0F0000}"/>
    <cellStyle name="40% - Accent1 13" xfId="6081" hidden="1" xr:uid="{00000000-0005-0000-0000-0000600F0000}"/>
    <cellStyle name="40% - Accent1 13" xfId="6804" hidden="1" xr:uid="{00000000-0005-0000-0000-0000610F0000}"/>
    <cellStyle name="40% - Accent1 13" xfId="6977" hidden="1" xr:uid="{00000000-0005-0000-0000-0000620F0000}"/>
    <cellStyle name="40% - Accent1 13" xfId="7370" hidden="1" xr:uid="{00000000-0005-0000-0000-0000630F0000}"/>
    <cellStyle name="40% - Accent1 13" xfId="7518" hidden="1" xr:uid="{00000000-0005-0000-0000-0000640F0000}"/>
    <cellStyle name="40% - Accent1 13" xfId="7856" hidden="1" xr:uid="{00000000-0005-0000-0000-0000650F0000}"/>
    <cellStyle name="40% - Accent1 13" xfId="8193" hidden="1" xr:uid="{00000000-0005-0000-0000-0000660F0000}"/>
    <cellStyle name="40% - Accent1 3 2 3 2" xfId="468" hidden="1" xr:uid="{00000000-0005-0000-0000-0000670F0000}"/>
    <cellStyle name="40% - Accent1 3 2 3 2" xfId="583" hidden="1" xr:uid="{00000000-0005-0000-0000-0000680F0000}"/>
    <cellStyle name="40% - Accent1 3 2 3 2" xfId="1306" hidden="1" xr:uid="{00000000-0005-0000-0000-0000690F0000}"/>
    <cellStyle name="40% - Accent1 3 2 3 2" xfId="1479" hidden="1" xr:uid="{00000000-0005-0000-0000-00006A0F0000}"/>
    <cellStyle name="40% - Accent1 3 2 3 2" xfId="1872" hidden="1" xr:uid="{00000000-0005-0000-0000-00006B0F0000}"/>
    <cellStyle name="40% - Accent1 3 2 3 2" xfId="2020" hidden="1" xr:uid="{00000000-0005-0000-0000-00006C0F0000}"/>
    <cellStyle name="40% - Accent1 3 2 3 2" xfId="2358" hidden="1" xr:uid="{00000000-0005-0000-0000-00006D0F0000}"/>
    <cellStyle name="40% - Accent1 3 2 3 2" xfId="2695" hidden="1" xr:uid="{00000000-0005-0000-0000-00006E0F0000}"/>
    <cellStyle name="40% - Accent1 3 2 3 2" xfId="3260" hidden="1" xr:uid="{00000000-0005-0000-0000-00006F0F0000}"/>
    <cellStyle name="40% - Accent1 3 2 3 2" xfId="3375" hidden="1" xr:uid="{00000000-0005-0000-0000-0000700F0000}"/>
    <cellStyle name="40% - Accent1 3 2 3 2" xfId="4098" hidden="1" xr:uid="{00000000-0005-0000-0000-0000710F0000}"/>
    <cellStyle name="40% - Accent1 3 2 3 2" xfId="4271" hidden="1" xr:uid="{00000000-0005-0000-0000-0000720F0000}"/>
    <cellStyle name="40% - Accent1 3 2 3 2" xfId="4664" hidden="1" xr:uid="{00000000-0005-0000-0000-0000730F0000}"/>
    <cellStyle name="40% - Accent1 3 2 3 2" xfId="4812" hidden="1" xr:uid="{00000000-0005-0000-0000-0000740F0000}"/>
    <cellStyle name="40% - Accent1 3 2 3 2" xfId="5150" hidden="1" xr:uid="{00000000-0005-0000-0000-0000750F0000}"/>
    <cellStyle name="40% - Accent1 3 2 3 2" xfId="5487" hidden="1" xr:uid="{00000000-0005-0000-0000-0000760F0000}"/>
    <cellStyle name="40% - Accent1 3 2 3 2" xfId="6052" hidden="1" xr:uid="{00000000-0005-0000-0000-0000770F0000}"/>
    <cellStyle name="40% - Accent1 3 2 3 2" xfId="6167" hidden="1" xr:uid="{00000000-0005-0000-0000-0000780F0000}"/>
    <cellStyle name="40% - Accent1 3 2 3 2" xfId="6890" hidden="1" xr:uid="{00000000-0005-0000-0000-0000790F0000}"/>
    <cellStyle name="40% - Accent1 3 2 3 2" xfId="7063" hidden="1" xr:uid="{00000000-0005-0000-0000-00007A0F0000}"/>
    <cellStyle name="40% - Accent1 3 2 3 2" xfId="7456" hidden="1" xr:uid="{00000000-0005-0000-0000-00007B0F0000}"/>
    <cellStyle name="40% - Accent1 3 2 3 2" xfId="7604" hidden="1" xr:uid="{00000000-0005-0000-0000-00007C0F0000}"/>
    <cellStyle name="40% - Accent1 3 2 3 2" xfId="7942" hidden="1" xr:uid="{00000000-0005-0000-0000-00007D0F0000}"/>
    <cellStyle name="40% - Accent1 3 2 3 2" xfId="8279" hidden="1" xr:uid="{00000000-0005-0000-0000-00007E0F0000}"/>
    <cellStyle name="40% - Accent1 3 2 4 2" xfId="431" hidden="1" xr:uid="{00000000-0005-0000-0000-00007F0F0000}"/>
    <cellStyle name="40% - Accent1 3 2 4 2" xfId="546" hidden="1" xr:uid="{00000000-0005-0000-0000-0000800F0000}"/>
    <cellStyle name="40% - Accent1 3 2 4 2" xfId="1269" hidden="1" xr:uid="{00000000-0005-0000-0000-0000810F0000}"/>
    <cellStyle name="40% - Accent1 3 2 4 2" xfId="1442" hidden="1" xr:uid="{00000000-0005-0000-0000-0000820F0000}"/>
    <cellStyle name="40% - Accent1 3 2 4 2" xfId="1835" hidden="1" xr:uid="{00000000-0005-0000-0000-0000830F0000}"/>
    <cellStyle name="40% - Accent1 3 2 4 2" xfId="1983" hidden="1" xr:uid="{00000000-0005-0000-0000-0000840F0000}"/>
    <cellStyle name="40% - Accent1 3 2 4 2" xfId="2321" hidden="1" xr:uid="{00000000-0005-0000-0000-0000850F0000}"/>
    <cellStyle name="40% - Accent1 3 2 4 2" xfId="2658" hidden="1" xr:uid="{00000000-0005-0000-0000-0000860F0000}"/>
    <cellStyle name="40% - Accent1 3 2 4 2" xfId="3223" hidden="1" xr:uid="{00000000-0005-0000-0000-0000870F0000}"/>
    <cellStyle name="40% - Accent1 3 2 4 2" xfId="3338" hidden="1" xr:uid="{00000000-0005-0000-0000-0000880F0000}"/>
    <cellStyle name="40% - Accent1 3 2 4 2" xfId="4061" hidden="1" xr:uid="{00000000-0005-0000-0000-0000890F0000}"/>
    <cellStyle name="40% - Accent1 3 2 4 2" xfId="4234" hidden="1" xr:uid="{00000000-0005-0000-0000-00008A0F0000}"/>
    <cellStyle name="40% - Accent1 3 2 4 2" xfId="4627" hidden="1" xr:uid="{00000000-0005-0000-0000-00008B0F0000}"/>
    <cellStyle name="40% - Accent1 3 2 4 2" xfId="4775" hidden="1" xr:uid="{00000000-0005-0000-0000-00008C0F0000}"/>
    <cellStyle name="40% - Accent1 3 2 4 2" xfId="5113" hidden="1" xr:uid="{00000000-0005-0000-0000-00008D0F0000}"/>
    <cellStyle name="40% - Accent1 3 2 4 2" xfId="5450" hidden="1" xr:uid="{00000000-0005-0000-0000-00008E0F0000}"/>
    <cellStyle name="40% - Accent1 3 2 4 2" xfId="6015" hidden="1" xr:uid="{00000000-0005-0000-0000-00008F0F0000}"/>
    <cellStyle name="40% - Accent1 3 2 4 2" xfId="6130" hidden="1" xr:uid="{00000000-0005-0000-0000-0000900F0000}"/>
    <cellStyle name="40% - Accent1 3 2 4 2" xfId="6853" hidden="1" xr:uid="{00000000-0005-0000-0000-0000910F0000}"/>
    <cellStyle name="40% - Accent1 3 2 4 2" xfId="7026" hidden="1" xr:uid="{00000000-0005-0000-0000-0000920F0000}"/>
    <cellStyle name="40% - Accent1 3 2 4 2" xfId="7419" hidden="1" xr:uid="{00000000-0005-0000-0000-0000930F0000}"/>
    <cellStyle name="40% - Accent1 3 2 4 2" xfId="7567" hidden="1" xr:uid="{00000000-0005-0000-0000-0000940F0000}"/>
    <cellStyle name="40% - Accent1 3 2 4 2" xfId="7905" hidden="1" xr:uid="{00000000-0005-0000-0000-0000950F0000}"/>
    <cellStyle name="40% - Accent1 3 2 4 2" xfId="8242" hidden="1" xr:uid="{00000000-0005-0000-0000-0000960F0000}"/>
    <cellStyle name="40% - Accent1 3 3 3 2" xfId="430" hidden="1" xr:uid="{00000000-0005-0000-0000-0000970F0000}"/>
    <cellStyle name="40% - Accent1 3 3 3 2" xfId="545" hidden="1" xr:uid="{00000000-0005-0000-0000-0000980F0000}"/>
    <cellStyle name="40% - Accent1 3 3 3 2" xfId="1268" hidden="1" xr:uid="{00000000-0005-0000-0000-0000990F0000}"/>
    <cellStyle name="40% - Accent1 3 3 3 2" xfId="1441" hidden="1" xr:uid="{00000000-0005-0000-0000-00009A0F0000}"/>
    <cellStyle name="40% - Accent1 3 3 3 2" xfId="1834" hidden="1" xr:uid="{00000000-0005-0000-0000-00009B0F0000}"/>
    <cellStyle name="40% - Accent1 3 3 3 2" xfId="1982" hidden="1" xr:uid="{00000000-0005-0000-0000-00009C0F0000}"/>
    <cellStyle name="40% - Accent1 3 3 3 2" xfId="2320" hidden="1" xr:uid="{00000000-0005-0000-0000-00009D0F0000}"/>
    <cellStyle name="40% - Accent1 3 3 3 2" xfId="2657" hidden="1" xr:uid="{00000000-0005-0000-0000-00009E0F0000}"/>
    <cellStyle name="40% - Accent1 3 3 3 2" xfId="3222" hidden="1" xr:uid="{00000000-0005-0000-0000-00009F0F0000}"/>
    <cellStyle name="40% - Accent1 3 3 3 2" xfId="3337" hidden="1" xr:uid="{00000000-0005-0000-0000-0000A00F0000}"/>
    <cellStyle name="40% - Accent1 3 3 3 2" xfId="4060" hidden="1" xr:uid="{00000000-0005-0000-0000-0000A10F0000}"/>
    <cellStyle name="40% - Accent1 3 3 3 2" xfId="4233" hidden="1" xr:uid="{00000000-0005-0000-0000-0000A20F0000}"/>
    <cellStyle name="40% - Accent1 3 3 3 2" xfId="4626" hidden="1" xr:uid="{00000000-0005-0000-0000-0000A30F0000}"/>
    <cellStyle name="40% - Accent1 3 3 3 2" xfId="4774" hidden="1" xr:uid="{00000000-0005-0000-0000-0000A40F0000}"/>
    <cellStyle name="40% - Accent1 3 3 3 2" xfId="5112" hidden="1" xr:uid="{00000000-0005-0000-0000-0000A50F0000}"/>
    <cellStyle name="40% - Accent1 3 3 3 2" xfId="5449" hidden="1" xr:uid="{00000000-0005-0000-0000-0000A60F0000}"/>
    <cellStyle name="40% - Accent1 3 3 3 2" xfId="6014" hidden="1" xr:uid="{00000000-0005-0000-0000-0000A70F0000}"/>
    <cellStyle name="40% - Accent1 3 3 3 2" xfId="6129" hidden="1" xr:uid="{00000000-0005-0000-0000-0000A80F0000}"/>
    <cellStyle name="40% - Accent1 3 3 3 2" xfId="6852" hidden="1" xr:uid="{00000000-0005-0000-0000-0000A90F0000}"/>
    <cellStyle name="40% - Accent1 3 3 3 2" xfId="7025" hidden="1" xr:uid="{00000000-0005-0000-0000-0000AA0F0000}"/>
    <cellStyle name="40% - Accent1 3 3 3 2" xfId="7418" hidden="1" xr:uid="{00000000-0005-0000-0000-0000AB0F0000}"/>
    <cellStyle name="40% - Accent1 3 3 3 2" xfId="7566" hidden="1" xr:uid="{00000000-0005-0000-0000-0000AC0F0000}"/>
    <cellStyle name="40% - Accent1 3 3 3 2" xfId="7904" hidden="1" xr:uid="{00000000-0005-0000-0000-0000AD0F0000}"/>
    <cellStyle name="40% - Accent1 3 3 3 2" xfId="8241" hidden="1" xr:uid="{00000000-0005-0000-0000-0000AE0F0000}"/>
    <cellStyle name="40% - Accent1 4 2 3 2" xfId="469" hidden="1" xr:uid="{00000000-0005-0000-0000-0000AF0F0000}"/>
    <cellStyle name="40% - Accent1 4 2 3 2" xfId="584" hidden="1" xr:uid="{00000000-0005-0000-0000-0000B00F0000}"/>
    <cellStyle name="40% - Accent1 4 2 3 2" xfId="1307" hidden="1" xr:uid="{00000000-0005-0000-0000-0000B10F0000}"/>
    <cellStyle name="40% - Accent1 4 2 3 2" xfId="1480" hidden="1" xr:uid="{00000000-0005-0000-0000-0000B20F0000}"/>
    <cellStyle name="40% - Accent1 4 2 3 2" xfId="1873" hidden="1" xr:uid="{00000000-0005-0000-0000-0000B30F0000}"/>
    <cellStyle name="40% - Accent1 4 2 3 2" xfId="2021" hidden="1" xr:uid="{00000000-0005-0000-0000-0000B40F0000}"/>
    <cellStyle name="40% - Accent1 4 2 3 2" xfId="2359" hidden="1" xr:uid="{00000000-0005-0000-0000-0000B50F0000}"/>
    <cellStyle name="40% - Accent1 4 2 3 2" xfId="2696" hidden="1" xr:uid="{00000000-0005-0000-0000-0000B60F0000}"/>
    <cellStyle name="40% - Accent1 4 2 3 2" xfId="3261" hidden="1" xr:uid="{00000000-0005-0000-0000-0000B70F0000}"/>
    <cellStyle name="40% - Accent1 4 2 3 2" xfId="3376" hidden="1" xr:uid="{00000000-0005-0000-0000-0000B80F0000}"/>
    <cellStyle name="40% - Accent1 4 2 3 2" xfId="4099" hidden="1" xr:uid="{00000000-0005-0000-0000-0000B90F0000}"/>
    <cellStyle name="40% - Accent1 4 2 3 2" xfId="4272" hidden="1" xr:uid="{00000000-0005-0000-0000-0000BA0F0000}"/>
    <cellStyle name="40% - Accent1 4 2 3 2" xfId="4665" hidden="1" xr:uid="{00000000-0005-0000-0000-0000BB0F0000}"/>
    <cellStyle name="40% - Accent1 4 2 3 2" xfId="4813" hidden="1" xr:uid="{00000000-0005-0000-0000-0000BC0F0000}"/>
    <cellStyle name="40% - Accent1 4 2 3 2" xfId="5151" hidden="1" xr:uid="{00000000-0005-0000-0000-0000BD0F0000}"/>
    <cellStyle name="40% - Accent1 4 2 3 2" xfId="5488" hidden="1" xr:uid="{00000000-0005-0000-0000-0000BE0F0000}"/>
    <cellStyle name="40% - Accent1 4 2 3 2" xfId="6053" hidden="1" xr:uid="{00000000-0005-0000-0000-0000BF0F0000}"/>
    <cellStyle name="40% - Accent1 4 2 3 2" xfId="6168" hidden="1" xr:uid="{00000000-0005-0000-0000-0000C00F0000}"/>
    <cellStyle name="40% - Accent1 4 2 3 2" xfId="6891" hidden="1" xr:uid="{00000000-0005-0000-0000-0000C10F0000}"/>
    <cellStyle name="40% - Accent1 4 2 3 2" xfId="7064" hidden="1" xr:uid="{00000000-0005-0000-0000-0000C20F0000}"/>
    <cellStyle name="40% - Accent1 4 2 3 2" xfId="7457" hidden="1" xr:uid="{00000000-0005-0000-0000-0000C30F0000}"/>
    <cellStyle name="40% - Accent1 4 2 3 2" xfId="7605" hidden="1" xr:uid="{00000000-0005-0000-0000-0000C40F0000}"/>
    <cellStyle name="40% - Accent1 4 2 3 2" xfId="7943" hidden="1" xr:uid="{00000000-0005-0000-0000-0000C50F0000}"/>
    <cellStyle name="40% - Accent1 4 2 3 2" xfId="8280" hidden="1" xr:uid="{00000000-0005-0000-0000-0000C60F0000}"/>
    <cellStyle name="40% - Accent1 4 2 4 2" xfId="433" hidden="1" xr:uid="{00000000-0005-0000-0000-0000C70F0000}"/>
    <cellStyle name="40% - Accent1 4 2 4 2" xfId="548" hidden="1" xr:uid="{00000000-0005-0000-0000-0000C80F0000}"/>
    <cellStyle name="40% - Accent1 4 2 4 2" xfId="1271" hidden="1" xr:uid="{00000000-0005-0000-0000-0000C90F0000}"/>
    <cellStyle name="40% - Accent1 4 2 4 2" xfId="1444" hidden="1" xr:uid="{00000000-0005-0000-0000-0000CA0F0000}"/>
    <cellStyle name="40% - Accent1 4 2 4 2" xfId="1837" hidden="1" xr:uid="{00000000-0005-0000-0000-0000CB0F0000}"/>
    <cellStyle name="40% - Accent1 4 2 4 2" xfId="1985" hidden="1" xr:uid="{00000000-0005-0000-0000-0000CC0F0000}"/>
    <cellStyle name="40% - Accent1 4 2 4 2" xfId="2323" hidden="1" xr:uid="{00000000-0005-0000-0000-0000CD0F0000}"/>
    <cellStyle name="40% - Accent1 4 2 4 2" xfId="2660" hidden="1" xr:uid="{00000000-0005-0000-0000-0000CE0F0000}"/>
    <cellStyle name="40% - Accent1 4 2 4 2" xfId="3225" hidden="1" xr:uid="{00000000-0005-0000-0000-0000CF0F0000}"/>
    <cellStyle name="40% - Accent1 4 2 4 2" xfId="3340" hidden="1" xr:uid="{00000000-0005-0000-0000-0000D00F0000}"/>
    <cellStyle name="40% - Accent1 4 2 4 2" xfId="4063" hidden="1" xr:uid="{00000000-0005-0000-0000-0000D10F0000}"/>
    <cellStyle name="40% - Accent1 4 2 4 2" xfId="4236" hidden="1" xr:uid="{00000000-0005-0000-0000-0000D20F0000}"/>
    <cellStyle name="40% - Accent1 4 2 4 2" xfId="4629" hidden="1" xr:uid="{00000000-0005-0000-0000-0000D30F0000}"/>
    <cellStyle name="40% - Accent1 4 2 4 2" xfId="4777" hidden="1" xr:uid="{00000000-0005-0000-0000-0000D40F0000}"/>
    <cellStyle name="40% - Accent1 4 2 4 2" xfId="5115" hidden="1" xr:uid="{00000000-0005-0000-0000-0000D50F0000}"/>
    <cellStyle name="40% - Accent1 4 2 4 2" xfId="5452" hidden="1" xr:uid="{00000000-0005-0000-0000-0000D60F0000}"/>
    <cellStyle name="40% - Accent1 4 2 4 2" xfId="6017" hidden="1" xr:uid="{00000000-0005-0000-0000-0000D70F0000}"/>
    <cellStyle name="40% - Accent1 4 2 4 2" xfId="6132" hidden="1" xr:uid="{00000000-0005-0000-0000-0000D80F0000}"/>
    <cellStyle name="40% - Accent1 4 2 4 2" xfId="6855" hidden="1" xr:uid="{00000000-0005-0000-0000-0000D90F0000}"/>
    <cellStyle name="40% - Accent1 4 2 4 2" xfId="7028" hidden="1" xr:uid="{00000000-0005-0000-0000-0000DA0F0000}"/>
    <cellStyle name="40% - Accent1 4 2 4 2" xfId="7421" hidden="1" xr:uid="{00000000-0005-0000-0000-0000DB0F0000}"/>
    <cellStyle name="40% - Accent1 4 2 4 2" xfId="7569" hidden="1" xr:uid="{00000000-0005-0000-0000-0000DC0F0000}"/>
    <cellStyle name="40% - Accent1 4 2 4 2" xfId="7907" hidden="1" xr:uid="{00000000-0005-0000-0000-0000DD0F0000}"/>
    <cellStyle name="40% - Accent1 4 2 4 2" xfId="8244" hidden="1" xr:uid="{00000000-0005-0000-0000-0000DE0F0000}"/>
    <cellStyle name="40% - Accent1 4 3 3 2" xfId="432" hidden="1" xr:uid="{00000000-0005-0000-0000-0000DF0F0000}"/>
    <cellStyle name="40% - Accent1 4 3 3 2" xfId="547" hidden="1" xr:uid="{00000000-0005-0000-0000-0000E00F0000}"/>
    <cellStyle name="40% - Accent1 4 3 3 2" xfId="1270" hidden="1" xr:uid="{00000000-0005-0000-0000-0000E10F0000}"/>
    <cellStyle name="40% - Accent1 4 3 3 2" xfId="1443" hidden="1" xr:uid="{00000000-0005-0000-0000-0000E20F0000}"/>
    <cellStyle name="40% - Accent1 4 3 3 2" xfId="1836" hidden="1" xr:uid="{00000000-0005-0000-0000-0000E30F0000}"/>
    <cellStyle name="40% - Accent1 4 3 3 2" xfId="1984" hidden="1" xr:uid="{00000000-0005-0000-0000-0000E40F0000}"/>
    <cellStyle name="40% - Accent1 4 3 3 2" xfId="2322" hidden="1" xr:uid="{00000000-0005-0000-0000-0000E50F0000}"/>
    <cellStyle name="40% - Accent1 4 3 3 2" xfId="2659" hidden="1" xr:uid="{00000000-0005-0000-0000-0000E60F0000}"/>
    <cellStyle name="40% - Accent1 4 3 3 2" xfId="3224" hidden="1" xr:uid="{00000000-0005-0000-0000-0000E70F0000}"/>
    <cellStyle name="40% - Accent1 4 3 3 2" xfId="3339" hidden="1" xr:uid="{00000000-0005-0000-0000-0000E80F0000}"/>
    <cellStyle name="40% - Accent1 4 3 3 2" xfId="4062" hidden="1" xr:uid="{00000000-0005-0000-0000-0000E90F0000}"/>
    <cellStyle name="40% - Accent1 4 3 3 2" xfId="4235" hidden="1" xr:uid="{00000000-0005-0000-0000-0000EA0F0000}"/>
    <cellStyle name="40% - Accent1 4 3 3 2" xfId="4628" hidden="1" xr:uid="{00000000-0005-0000-0000-0000EB0F0000}"/>
    <cellStyle name="40% - Accent1 4 3 3 2" xfId="4776" hidden="1" xr:uid="{00000000-0005-0000-0000-0000EC0F0000}"/>
    <cellStyle name="40% - Accent1 4 3 3 2" xfId="5114" hidden="1" xr:uid="{00000000-0005-0000-0000-0000ED0F0000}"/>
    <cellStyle name="40% - Accent1 4 3 3 2" xfId="5451" hidden="1" xr:uid="{00000000-0005-0000-0000-0000EE0F0000}"/>
    <cellStyle name="40% - Accent1 4 3 3 2" xfId="6016" hidden="1" xr:uid="{00000000-0005-0000-0000-0000EF0F0000}"/>
    <cellStyle name="40% - Accent1 4 3 3 2" xfId="6131" hidden="1" xr:uid="{00000000-0005-0000-0000-0000F00F0000}"/>
    <cellStyle name="40% - Accent1 4 3 3 2" xfId="6854" hidden="1" xr:uid="{00000000-0005-0000-0000-0000F10F0000}"/>
    <cellStyle name="40% - Accent1 4 3 3 2" xfId="7027" hidden="1" xr:uid="{00000000-0005-0000-0000-0000F20F0000}"/>
    <cellStyle name="40% - Accent1 4 3 3 2" xfId="7420" hidden="1" xr:uid="{00000000-0005-0000-0000-0000F30F0000}"/>
    <cellStyle name="40% - Accent1 4 3 3 2" xfId="7568" hidden="1" xr:uid="{00000000-0005-0000-0000-0000F40F0000}"/>
    <cellStyle name="40% - Accent1 4 3 3 2" xfId="7906" hidden="1" xr:uid="{00000000-0005-0000-0000-0000F50F0000}"/>
    <cellStyle name="40% - Accent1 4 3 3 2" xfId="8243" hidden="1" xr:uid="{00000000-0005-0000-0000-0000F60F0000}"/>
    <cellStyle name="40% - Accent1 5 2" xfId="396" hidden="1" xr:uid="{00000000-0005-0000-0000-0000F70F0000}"/>
    <cellStyle name="40% - Accent1 5 2" xfId="511" hidden="1" xr:uid="{00000000-0005-0000-0000-0000F80F0000}"/>
    <cellStyle name="40% - Accent1 5 2" xfId="1234" hidden="1" xr:uid="{00000000-0005-0000-0000-0000F90F0000}"/>
    <cellStyle name="40% - Accent1 5 2" xfId="1407" hidden="1" xr:uid="{00000000-0005-0000-0000-0000FA0F0000}"/>
    <cellStyle name="40% - Accent1 5 2" xfId="1800" hidden="1" xr:uid="{00000000-0005-0000-0000-0000FB0F0000}"/>
    <cellStyle name="40% - Accent1 5 2" xfId="1948" hidden="1" xr:uid="{00000000-0005-0000-0000-0000FC0F0000}"/>
    <cellStyle name="40% - Accent1 5 2" xfId="2286" hidden="1" xr:uid="{00000000-0005-0000-0000-0000FD0F0000}"/>
    <cellStyle name="40% - Accent1 5 2" xfId="2623" hidden="1" xr:uid="{00000000-0005-0000-0000-0000FE0F0000}"/>
    <cellStyle name="40% - Accent1 5 2" xfId="3188" hidden="1" xr:uid="{00000000-0005-0000-0000-0000FF0F0000}"/>
    <cellStyle name="40% - Accent1 5 2" xfId="3303" hidden="1" xr:uid="{00000000-0005-0000-0000-000000100000}"/>
    <cellStyle name="40% - Accent1 5 2" xfId="4026" hidden="1" xr:uid="{00000000-0005-0000-0000-000001100000}"/>
    <cellStyle name="40% - Accent1 5 2" xfId="4199" hidden="1" xr:uid="{00000000-0005-0000-0000-000002100000}"/>
    <cellStyle name="40% - Accent1 5 2" xfId="4592" hidden="1" xr:uid="{00000000-0005-0000-0000-000003100000}"/>
    <cellStyle name="40% - Accent1 5 2" xfId="4740" hidden="1" xr:uid="{00000000-0005-0000-0000-000004100000}"/>
    <cellStyle name="40% - Accent1 5 2" xfId="5078" hidden="1" xr:uid="{00000000-0005-0000-0000-000005100000}"/>
    <cellStyle name="40% - Accent1 5 2" xfId="5415" hidden="1" xr:uid="{00000000-0005-0000-0000-000006100000}"/>
    <cellStyle name="40% - Accent1 5 2" xfId="5980" hidden="1" xr:uid="{00000000-0005-0000-0000-000007100000}"/>
    <cellStyle name="40% - Accent1 5 2" xfId="6095" hidden="1" xr:uid="{00000000-0005-0000-0000-000008100000}"/>
    <cellStyle name="40% - Accent1 5 2" xfId="6818" hidden="1" xr:uid="{00000000-0005-0000-0000-000009100000}"/>
    <cellStyle name="40% - Accent1 5 2" xfId="6991" hidden="1" xr:uid="{00000000-0005-0000-0000-00000A100000}"/>
    <cellStyle name="40% - Accent1 5 2" xfId="7384" hidden="1" xr:uid="{00000000-0005-0000-0000-00000B100000}"/>
    <cellStyle name="40% - Accent1 5 2" xfId="7532" hidden="1" xr:uid="{00000000-0005-0000-0000-00000C100000}"/>
    <cellStyle name="40% - Accent1 5 2" xfId="7870" hidden="1" xr:uid="{00000000-0005-0000-0000-00000D100000}"/>
    <cellStyle name="40% - Accent1 5 2" xfId="8207" hidden="1" xr:uid="{00000000-0005-0000-0000-00000E100000}"/>
    <cellStyle name="40% - Accent1 7" xfId="73" hidden="1" xr:uid="{00000000-0005-0000-0000-00000F100000}"/>
    <cellStyle name="40% - Accent1 7" xfId="85" hidden="1" xr:uid="{00000000-0005-0000-0000-000010100000}"/>
    <cellStyle name="40% - Accent1 7" xfId="213" hidden="1" xr:uid="{00000000-0005-0000-0000-000011100000}"/>
    <cellStyle name="40% - Accent1 7" xfId="304" hidden="1" xr:uid="{00000000-0005-0000-0000-000012100000}"/>
    <cellStyle name="40% - Accent1 7" xfId="888" hidden="1" xr:uid="{00000000-0005-0000-0000-000013100000}"/>
    <cellStyle name="40% - Accent1 7" xfId="952" hidden="1" xr:uid="{00000000-0005-0000-0000-000014100000}"/>
    <cellStyle name="40% - Accent1 7" xfId="1043" hidden="1" xr:uid="{00000000-0005-0000-0000-000015100000}"/>
    <cellStyle name="40% - Accent1 7" xfId="794" hidden="1" xr:uid="{00000000-0005-0000-0000-000016100000}"/>
    <cellStyle name="40% - Accent1 7" xfId="668" hidden="1" xr:uid="{00000000-0005-0000-0000-000017100000}"/>
    <cellStyle name="40% - Accent1 7" xfId="703" hidden="1" xr:uid="{00000000-0005-0000-0000-000018100000}"/>
    <cellStyle name="40% - Accent1 7" xfId="1145" hidden="1" xr:uid="{00000000-0005-0000-0000-000019100000}"/>
    <cellStyle name="40% - Accent1 7" xfId="1547" hidden="1" xr:uid="{00000000-0005-0000-0000-00001A100000}"/>
    <cellStyle name="40% - Accent1 7" xfId="1638" hidden="1" xr:uid="{00000000-0005-0000-0000-00001B100000}"/>
    <cellStyle name="40% - Accent1 7" xfId="1140" hidden="1" xr:uid="{00000000-0005-0000-0000-00001C100000}"/>
    <cellStyle name="40% - Accent1 7" xfId="1208" hidden="1" xr:uid="{00000000-0005-0000-0000-00001D100000}"/>
    <cellStyle name="40% - Accent1 7" xfId="632" hidden="1" xr:uid="{00000000-0005-0000-0000-00001E100000}"/>
    <cellStyle name="40% - Accent1 7" xfId="1733" hidden="1" xr:uid="{00000000-0005-0000-0000-00001F100000}"/>
    <cellStyle name="40% - Accent1 7" xfId="2079" hidden="1" xr:uid="{00000000-0005-0000-0000-000020100000}"/>
    <cellStyle name="40% - Accent1 7" xfId="2170" hidden="1" xr:uid="{00000000-0005-0000-0000-000021100000}"/>
    <cellStyle name="40% - Accent1 7" xfId="813" hidden="1" xr:uid="{00000000-0005-0000-0000-000022100000}"/>
    <cellStyle name="40% - Accent1 7" xfId="2416" hidden="1" xr:uid="{00000000-0005-0000-0000-000023100000}"/>
    <cellStyle name="40% - Accent1 7" xfId="2507" hidden="1" xr:uid="{00000000-0005-0000-0000-000024100000}"/>
    <cellStyle name="40% - Accent1 7" xfId="1371" hidden="1" xr:uid="{00000000-0005-0000-0000-000025100000}"/>
    <cellStyle name="40% - Accent1 7" xfId="2753" hidden="1" xr:uid="{00000000-0005-0000-0000-000026100000}"/>
    <cellStyle name="40% - Accent1 7" xfId="2865" hidden="1" xr:uid="{00000000-0005-0000-0000-000027100000}"/>
    <cellStyle name="40% - Accent1 7" xfId="2877" hidden="1" xr:uid="{00000000-0005-0000-0000-000028100000}"/>
    <cellStyle name="40% - Accent1 7" xfId="3005" hidden="1" xr:uid="{00000000-0005-0000-0000-000029100000}"/>
    <cellStyle name="40% - Accent1 7" xfId="3096" hidden="1" xr:uid="{00000000-0005-0000-0000-00002A100000}"/>
    <cellStyle name="40% - Accent1 7" xfId="3680" hidden="1" xr:uid="{00000000-0005-0000-0000-00002B100000}"/>
    <cellStyle name="40% - Accent1 7" xfId="3744" hidden="1" xr:uid="{00000000-0005-0000-0000-00002C100000}"/>
    <cellStyle name="40% - Accent1 7" xfId="3835" hidden="1" xr:uid="{00000000-0005-0000-0000-00002D100000}"/>
    <cellStyle name="40% - Accent1 7" xfId="3586" hidden="1" xr:uid="{00000000-0005-0000-0000-00002E100000}"/>
    <cellStyle name="40% - Accent1 7" xfId="3460" hidden="1" xr:uid="{00000000-0005-0000-0000-00002F100000}"/>
    <cellStyle name="40% - Accent1 7" xfId="3495" hidden="1" xr:uid="{00000000-0005-0000-0000-000030100000}"/>
    <cellStyle name="40% - Accent1 7" xfId="3937" hidden="1" xr:uid="{00000000-0005-0000-0000-000031100000}"/>
    <cellStyle name="40% - Accent1 7" xfId="4339" hidden="1" xr:uid="{00000000-0005-0000-0000-000032100000}"/>
    <cellStyle name="40% - Accent1 7" xfId="4430" hidden="1" xr:uid="{00000000-0005-0000-0000-000033100000}"/>
    <cellStyle name="40% - Accent1 7" xfId="3932" hidden="1" xr:uid="{00000000-0005-0000-0000-000034100000}"/>
    <cellStyle name="40% - Accent1 7" xfId="4000" hidden="1" xr:uid="{00000000-0005-0000-0000-000035100000}"/>
    <cellStyle name="40% - Accent1 7" xfId="3424" hidden="1" xr:uid="{00000000-0005-0000-0000-000036100000}"/>
    <cellStyle name="40% - Accent1 7" xfId="4525" hidden="1" xr:uid="{00000000-0005-0000-0000-000037100000}"/>
    <cellStyle name="40% - Accent1 7" xfId="4871" hidden="1" xr:uid="{00000000-0005-0000-0000-000038100000}"/>
    <cellStyle name="40% - Accent1 7" xfId="4962" hidden="1" xr:uid="{00000000-0005-0000-0000-000039100000}"/>
    <cellStyle name="40% - Accent1 7" xfId="3605" hidden="1" xr:uid="{00000000-0005-0000-0000-00003A100000}"/>
    <cellStyle name="40% - Accent1 7" xfId="5208" hidden="1" xr:uid="{00000000-0005-0000-0000-00003B100000}"/>
    <cellStyle name="40% - Accent1 7" xfId="5299" hidden="1" xr:uid="{00000000-0005-0000-0000-00003C100000}"/>
    <cellStyle name="40% - Accent1 7" xfId="4163" hidden="1" xr:uid="{00000000-0005-0000-0000-00003D100000}"/>
    <cellStyle name="40% - Accent1 7" xfId="5545" hidden="1" xr:uid="{00000000-0005-0000-0000-00003E100000}"/>
    <cellStyle name="40% - Accent1 7" xfId="5657" hidden="1" xr:uid="{00000000-0005-0000-0000-00003F100000}"/>
    <cellStyle name="40% - Accent1 7" xfId="5669" hidden="1" xr:uid="{00000000-0005-0000-0000-000040100000}"/>
    <cellStyle name="40% - Accent1 7" xfId="5797" hidden="1" xr:uid="{00000000-0005-0000-0000-000041100000}"/>
    <cellStyle name="40% - Accent1 7" xfId="5888" hidden="1" xr:uid="{00000000-0005-0000-0000-000042100000}"/>
    <cellStyle name="40% - Accent1 7" xfId="6472" hidden="1" xr:uid="{00000000-0005-0000-0000-000043100000}"/>
    <cellStyle name="40% - Accent1 7" xfId="6536" hidden="1" xr:uid="{00000000-0005-0000-0000-000044100000}"/>
    <cellStyle name="40% - Accent1 7" xfId="6627" hidden="1" xr:uid="{00000000-0005-0000-0000-000045100000}"/>
    <cellStyle name="40% - Accent1 7" xfId="6378" hidden="1" xr:uid="{00000000-0005-0000-0000-000046100000}"/>
    <cellStyle name="40% - Accent1 7" xfId="6252" hidden="1" xr:uid="{00000000-0005-0000-0000-000047100000}"/>
    <cellStyle name="40% - Accent1 7" xfId="6287" hidden="1" xr:uid="{00000000-0005-0000-0000-000048100000}"/>
    <cellStyle name="40% - Accent1 7" xfId="6729" hidden="1" xr:uid="{00000000-0005-0000-0000-000049100000}"/>
    <cellStyle name="40% - Accent1 7" xfId="7131" hidden="1" xr:uid="{00000000-0005-0000-0000-00004A100000}"/>
    <cellStyle name="40% - Accent1 7" xfId="7222" hidden="1" xr:uid="{00000000-0005-0000-0000-00004B100000}"/>
    <cellStyle name="40% - Accent1 7" xfId="6724" hidden="1" xr:uid="{00000000-0005-0000-0000-00004C100000}"/>
    <cellStyle name="40% - Accent1 7" xfId="6792" hidden="1" xr:uid="{00000000-0005-0000-0000-00004D100000}"/>
    <cellStyle name="40% - Accent1 7" xfId="6216" hidden="1" xr:uid="{00000000-0005-0000-0000-00004E100000}"/>
    <cellStyle name="40% - Accent1 7" xfId="7317" hidden="1" xr:uid="{00000000-0005-0000-0000-00004F100000}"/>
    <cellStyle name="40% - Accent1 7" xfId="7663" hidden="1" xr:uid="{00000000-0005-0000-0000-000050100000}"/>
    <cellStyle name="40% - Accent1 7" xfId="7754" hidden="1" xr:uid="{00000000-0005-0000-0000-000051100000}"/>
    <cellStyle name="40% - Accent1 7" xfId="6397" hidden="1" xr:uid="{00000000-0005-0000-0000-000052100000}"/>
    <cellStyle name="40% - Accent1 7" xfId="8000" hidden="1" xr:uid="{00000000-0005-0000-0000-000053100000}"/>
    <cellStyle name="40% - Accent1 7" xfId="8091" hidden="1" xr:uid="{00000000-0005-0000-0000-000054100000}"/>
    <cellStyle name="40% - Accent1 7" xfId="6955" hidden="1" xr:uid="{00000000-0005-0000-0000-000055100000}"/>
    <cellStyle name="40% - Accent1 7" xfId="8337" hidden="1" xr:uid="{00000000-0005-0000-0000-000056100000}"/>
    <cellStyle name="40% - Accent1 8" xfId="89" hidden="1" xr:uid="{00000000-0005-0000-0000-000057100000}"/>
    <cellStyle name="40% - Accent1 8" xfId="163" hidden="1" xr:uid="{00000000-0005-0000-0000-000058100000}"/>
    <cellStyle name="40% - Accent1 8" xfId="241" hidden="1" xr:uid="{00000000-0005-0000-0000-000059100000}"/>
    <cellStyle name="40% - Accent1 8" xfId="319" hidden="1" xr:uid="{00000000-0005-0000-0000-00005A100000}"/>
    <cellStyle name="40% - Accent1 8" xfId="901" hidden="1" xr:uid="{00000000-0005-0000-0000-00005B100000}"/>
    <cellStyle name="40% - Accent1 8" xfId="980" hidden="1" xr:uid="{00000000-0005-0000-0000-00005C100000}"/>
    <cellStyle name="40% - Accent1 8" xfId="1059" hidden="1" xr:uid="{00000000-0005-0000-0000-00005D100000}"/>
    <cellStyle name="40% - Accent1 8" xfId="741" hidden="1" xr:uid="{00000000-0005-0000-0000-00005E100000}"/>
    <cellStyle name="40% - Accent1 8" xfId="1189" hidden="1" xr:uid="{00000000-0005-0000-0000-00005F100000}"/>
    <cellStyle name="40% - Accent1 8" xfId="710" hidden="1" xr:uid="{00000000-0005-0000-0000-000060100000}"/>
    <cellStyle name="40% - Accent1 8" xfId="726" hidden="1" xr:uid="{00000000-0005-0000-0000-000061100000}"/>
    <cellStyle name="40% - Accent1 8" xfId="1575" hidden="1" xr:uid="{00000000-0005-0000-0000-000062100000}"/>
    <cellStyle name="40% - Accent1 8" xfId="1653" hidden="1" xr:uid="{00000000-0005-0000-0000-000063100000}"/>
    <cellStyle name="40% - Accent1 8" xfId="804" hidden="1" xr:uid="{00000000-0005-0000-0000-000064100000}"/>
    <cellStyle name="40% - Accent1 8" xfId="1762" hidden="1" xr:uid="{00000000-0005-0000-0000-000065100000}"/>
    <cellStyle name="40% - Accent1 8" xfId="818" hidden="1" xr:uid="{00000000-0005-0000-0000-000066100000}"/>
    <cellStyle name="40% - Accent1 8" xfId="870" hidden="1" xr:uid="{00000000-0005-0000-0000-000067100000}"/>
    <cellStyle name="40% - Accent1 8" xfId="2107" hidden="1" xr:uid="{00000000-0005-0000-0000-000068100000}"/>
    <cellStyle name="40% - Accent1 8" xfId="2185" hidden="1" xr:uid="{00000000-0005-0000-0000-000069100000}"/>
    <cellStyle name="40% - Accent1 8" xfId="738" hidden="1" xr:uid="{00000000-0005-0000-0000-00006A100000}"/>
    <cellStyle name="40% - Accent1 8" xfId="2444" hidden="1" xr:uid="{00000000-0005-0000-0000-00006B100000}"/>
    <cellStyle name="40% - Accent1 8" xfId="2522" hidden="1" xr:uid="{00000000-0005-0000-0000-00006C100000}"/>
    <cellStyle name="40% - Accent1 8" xfId="2034" hidden="1" xr:uid="{00000000-0005-0000-0000-00006D100000}"/>
    <cellStyle name="40% - Accent1 8" xfId="2781" hidden="1" xr:uid="{00000000-0005-0000-0000-00006E100000}"/>
    <cellStyle name="40% - Accent1 8" xfId="2881" hidden="1" xr:uid="{00000000-0005-0000-0000-00006F100000}"/>
    <cellStyle name="40% - Accent1 8" xfId="2955" hidden="1" xr:uid="{00000000-0005-0000-0000-000070100000}"/>
    <cellStyle name="40% - Accent1 8" xfId="3033" hidden="1" xr:uid="{00000000-0005-0000-0000-000071100000}"/>
    <cellStyle name="40% - Accent1 8" xfId="3111" hidden="1" xr:uid="{00000000-0005-0000-0000-000072100000}"/>
    <cellStyle name="40% - Accent1 8" xfId="3693" hidden="1" xr:uid="{00000000-0005-0000-0000-000073100000}"/>
    <cellStyle name="40% - Accent1 8" xfId="3772" hidden="1" xr:uid="{00000000-0005-0000-0000-000074100000}"/>
    <cellStyle name="40% - Accent1 8" xfId="3851" hidden="1" xr:uid="{00000000-0005-0000-0000-000075100000}"/>
    <cellStyle name="40% - Accent1 8" xfId="3533" hidden="1" xr:uid="{00000000-0005-0000-0000-000076100000}"/>
    <cellStyle name="40% - Accent1 8" xfId="3981" hidden="1" xr:uid="{00000000-0005-0000-0000-000077100000}"/>
    <cellStyle name="40% - Accent1 8" xfId="3502" hidden="1" xr:uid="{00000000-0005-0000-0000-000078100000}"/>
    <cellStyle name="40% - Accent1 8" xfId="3518" hidden="1" xr:uid="{00000000-0005-0000-0000-000079100000}"/>
    <cellStyle name="40% - Accent1 8" xfId="4367" hidden="1" xr:uid="{00000000-0005-0000-0000-00007A100000}"/>
    <cellStyle name="40% - Accent1 8" xfId="4445" hidden="1" xr:uid="{00000000-0005-0000-0000-00007B100000}"/>
    <cellStyle name="40% - Accent1 8" xfId="3596" hidden="1" xr:uid="{00000000-0005-0000-0000-00007C100000}"/>
    <cellStyle name="40% - Accent1 8" xfId="4554" hidden="1" xr:uid="{00000000-0005-0000-0000-00007D100000}"/>
    <cellStyle name="40% - Accent1 8" xfId="3610" hidden="1" xr:uid="{00000000-0005-0000-0000-00007E100000}"/>
    <cellStyle name="40% - Accent1 8" xfId="3662" hidden="1" xr:uid="{00000000-0005-0000-0000-00007F100000}"/>
    <cellStyle name="40% - Accent1 8" xfId="4899" hidden="1" xr:uid="{00000000-0005-0000-0000-000080100000}"/>
    <cellStyle name="40% - Accent1 8" xfId="4977" hidden="1" xr:uid="{00000000-0005-0000-0000-000081100000}"/>
    <cellStyle name="40% - Accent1 8" xfId="3530" hidden="1" xr:uid="{00000000-0005-0000-0000-000082100000}"/>
    <cellStyle name="40% - Accent1 8" xfId="5236" hidden="1" xr:uid="{00000000-0005-0000-0000-000083100000}"/>
    <cellStyle name="40% - Accent1 8" xfId="5314" hidden="1" xr:uid="{00000000-0005-0000-0000-000084100000}"/>
    <cellStyle name="40% - Accent1 8" xfId="4826" hidden="1" xr:uid="{00000000-0005-0000-0000-000085100000}"/>
    <cellStyle name="40% - Accent1 8" xfId="5573" hidden="1" xr:uid="{00000000-0005-0000-0000-000086100000}"/>
    <cellStyle name="40% - Accent1 8" xfId="5673" hidden="1" xr:uid="{00000000-0005-0000-0000-000087100000}"/>
    <cellStyle name="40% - Accent1 8" xfId="5747" hidden="1" xr:uid="{00000000-0005-0000-0000-000088100000}"/>
    <cellStyle name="40% - Accent1 8" xfId="5825" hidden="1" xr:uid="{00000000-0005-0000-0000-000089100000}"/>
    <cellStyle name="40% - Accent1 8" xfId="5903" hidden="1" xr:uid="{00000000-0005-0000-0000-00008A100000}"/>
    <cellStyle name="40% - Accent1 8" xfId="6485" hidden="1" xr:uid="{00000000-0005-0000-0000-00008B100000}"/>
    <cellStyle name="40% - Accent1 8" xfId="6564" hidden="1" xr:uid="{00000000-0005-0000-0000-00008C100000}"/>
    <cellStyle name="40% - Accent1 8" xfId="6643" hidden="1" xr:uid="{00000000-0005-0000-0000-00008D100000}"/>
    <cellStyle name="40% - Accent1 8" xfId="6325" hidden="1" xr:uid="{00000000-0005-0000-0000-00008E100000}"/>
    <cellStyle name="40% - Accent1 8" xfId="6773" hidden="1" xr:uid="{00000000-0005-0000-0000-00008F100000}"/>
    <cellStyle name="40% - Accent1 8" xfId="6294" hidden="1" xr:uid="{00000000-0005-0000-0000-000090100000}"/>
    <cellStyle name="40% - Accent1 8" xfId="6310" hidden="1" xr:uid="{00000000-0005-0000-0000-000091100000}"/>
    <cellStyle name="40% - Accent1 8" xfId="7159" hidden="1" xr:uid="{00000000-0005-0000-0000-000092100000}"/>
    <cellStyle name="40% - Accent1 8" xfId="7237" hidden="1" xr:uid="{00000000-0005-0000-0000-000093100000}"/>
    <cellStyle name="40% - Accent1 8" xfId="6388" hidden="1" xr:uid="{00000000-0005-0000-0000-000094100000}"/>
    <cellStyle name="40% - Accent1 8" xfId="7346" hidden="1" xr:uid="{00000000-0005-0000-0000-000095100000}"/>
    <cellStyle name="40% - Accent1 8" xfId="6402" hidden="1" xr:uid="{00000000-0005-0000-0000-000096100000}"/>
    <cellStyle name="40% - Accent1 8" xfId="6454" hidden="1" xr:uid="{00000000-0005-0000-0000-000097100000}"/>
    <cellStyle name="40% - Accent1 8" xfId="7691" hidden="1" xr:uid="{00000000-0005-0000-0000-000098100000}"/>
    <cellStyle name="40% - Accent1 8" xfId="7769" hidden="1" xr:uid="{00000000-0005-0000-0000-000099100000}"/>
    <cellStyle name="40% - Accent1 8" xfId="6322" hidden="1" xr:uid="{00000000-0005-0000-0000-00009A100000}"/>
    <cellStyle name="40% - Accent1 8" xfId="8028" hidden="1" xr:uid="{00000000-0005-0000-0000-00009B100000}"/>
    <cellStyle name="40% - Accent1 8" xfId="8106" hidden="1" xr:uid="{00000000-0005-0000-0000-00009C100000}"/>
    <cellStyle name="40% - Accent1 8" xfId="7618" hidden="1" xr:uid="{00000000-0005-0000-0000-00009D100000}"/>
    <cellStyle name="40% - Accent1 8" xfId="8365" hidden="1" xr:uid="{00000000-0005-0000-0000-00009E100000}"/>
    <cellStyle name="40% - Accent1 9" xfId="102" hidden="1" xr:uid="{00000000-0005-0000-0000-00009F100000}"/>
    <cellStyle name="40% - Accent1 9" xfId="176" hidden="1" xr:uid="{00000000-0005-0000-0000-0000A0100000}"/>
    <cellStyle name="40% - Accent1 9" xfId="252" hidden="1" xr:uid="{00000000-0005-0000-0000-0000A1100000}"/>
    <cellStyle name="40% - Accent1 9" xfId="330" hidden="1" xr:uid="{00000000-0005-0000-0000-0000A2100000}"/>
    <cellStyle name="40% - Accent1 9" xfId="915" hidden="1" xr:uid="{00000000-0005-0000-0000-0000A3100000}"/>
    <cellStyle name="40% - Accent1 9" xfId="991" hidden="1" xr:uid="{00000000-0005-0000-0000-0000A4100000}"/>
    <cellStyle name="40% - Accent1 9" xfId="1070" hidden="1" xr:uid="{00000000-0005-0000-0000-0000A5100000}"/>
    <cellStyle name="40% - Accent1 9" xfId="1342" hidden="1" xr:uid="{00000000-0005-0000-0000-0000A6100000}"/>
    <cellStyle name="40% - Accent1 9" xfId="734" hidden="1" xr:uid="{00000000-0005-0000-0000-0000A7100000}"/>
    <cellStyle name="40% - Accent1 9" xfId="751" hidden="1" xr:uid="{00000000-0005-0000-0000-0000A8100000}"/>
    <cellStyle name="40% - Accent1 9" xfId="1510" hidden="1" xr:uid="{00000000-0005-0000-0000-0000A9100000}"/>
    <cellStyle name="40% - Accent1 9" xfId="1586" hidden="1" xr:uid="{00000000-0005-0000-0000-0000AA100000}"/>
    <cellStyle name="40% - Accent1 9" xfId="1664" hidden="1" xr:uid="{00000000-0005-0000-0000-0000AB100000}"/>
    <cellStyle name="40% - Accent1 9" xfId="1900" hidden="1" xr:uid="{00000000-0005-0000-0000-0000AC100000}"/>
    <cellStyle name="40% - Accent1 9" xfId="677" hidden="1" xr:uid="{00000000-0005-0000-0000-0000AD100000}"/>
    <cellStyle name="40% - Accent1 9" xfId="659" hidden="1" xr:uid="{00000000-0005-0000-0000-0000AE100000}"/>
    <cellStyle name="40% - Accent1 9" xfId="2042" hidden="1" xr:uid="{00000000-0005-0000-0000-0000AF100000}"/>
    <cellStyle name="40% - Accent1 9" xfId="2118" hidden="1" xr:uid="{00000000-0005-0000-0000-0000B0100000}"/>
    <cellStyle name="40% - Accent1 9" xfId="2196" hidden="1" xr:uid="{00000000-0005-0000-0000-0000B1100000}"/>
    <cellStyle name="40% - Accent1 9" xfId="2379" hidden="1" xr:uid="{00000000-0005-0000-0000-0000B2100000}"/>
    <cellStyle name="40% - Accent1 9" xfId="2455" hidden="1" xr:uid="{00000000-0005-0000-0000-0000B3100000}"/>
    <cellStyle name="40% - Accent1 9" xfId="2533" hidden="1" xr:uid="{00000000-0005-0000-0000-0000B4100000}"/>
    <cellStyle name="40% - Accent1 9" xfId="2716" hidden="1" xr:uid="{00000000-0005-0000-0000-0000B5100000}"/>
    <cellStyle name="40% - Accent1 9" xfId="2792" hidden="1" xr:uid="{00000000-0005-0000-0000-0000B6100000}"/>
    <cellStyle name="40% - Accent1 9" xfId="2894" hidden="1" xr:uid="{00000000-0005-0000-0000-0000B7100000}"/>
    <cellStyle name="40% - Accent1 9" xfId="2968" hidden="1" xr:uid="{00000000-0005-0000-0000-0000B8100000}"/>
    <cellStyle name="40% - Accent1 9" xfId="3044" hidden="1" xr:uid="{00000000-0005-0000-0000-0000B9100000}"/>
    <cellStyle name="40% - Accent1 9" xfId="3122" hidden="1" xr:uid="{00000000-0005-0000-0000-0000BA100000}"/>
    <cellStyle name="40% - Accent1 9" xfId="3707" hidden="1" xr:uid="{00000000-0005-0000-0000-0000BB100000}"/>
    <cellStyle name="40% - Accent1 9" xfId="3783" hidden="1" xr:uid="{00000000-0005-0000-0000-0000BC100000}"/>
    <cellStyle name="40% - Accent1 9" xfId="3862" hidden="1" xr:uid="{00000000-0005-0000-0000-0000BD100000}"/>
    <cellStyle name="40% - Accent1 9" xfId="4134" hidden="1" xr:uid="{00000000-0005-0000-0000-0000BE100000}"/>
    <cellStyle name="40% - Accent1 9" xfId="3526" hidden="1" xr:uid="{00000000-0005-0000-0000-0000BF100000}"/>
    <cellStyle name="40% - Accent1 9" xfId="3543" hidden="1" xr:uid="{00000000-0005-0000-0000-0000C0100000}"/>
    <cellStyle name="40% - Accent1 9" xfId="4302" hidden="1" xr:uid="{00000000-0005-0000-0000-0000C1100000}"/>
    <cellStyle name="40% - Accent1 9" xfId="4378" hidden="1" xr:uid="{00000000-0005-0000-0000-0000C2100000}"/>
    <cellStyle name="40% - Accent1 9" xfId="4456" hidden="1" xr:uid="{00000000-0005-0000-0000-0000C3100000}"/>
    <cellStyle name="40% - Accent1 9" xfId="4692" hidden="1" xr:uid="{00000000-0005-0000-0000-0000C4100000}"/>
    <cellStyle name="40% - Accent1 9" xfId="3469" hidden="1" xr:uid="{00000000-0005-0000-0000-0000C5100000}"/>
    <cellStyle name="40% - Accent1 9" xfId="3451" hidden="1" xr:uid="{00000000-0005-0000-0000-0000C6100000}"/>
    <cellStyle name="40% - Accent1 9" xfId="4834" hidden="1" xr:uid="{00000000-0005-0000-0000-0000C7100000}"/>
    <cellStyle name="40% - Accent1 9" xfId="4910" hidden="1" xr:uid="{00000000-0005-0000-0000-0000C8100000}"/>
    <cellStyle name="40% - Accent1 9" xfId="4988" hidden="1" xr:uid="{00000000-0005-0000-0000-0000C9100000}"/>
    <cellStyle name="40% - Accent1 9" xfId="5171" hidden="1" xr:uid="{00000000-0005-0000-0000-0000CA100000}"/>
    <cellStyle name="40% - Accent1 9" xfId="5247" hidden="1" xr:uid="{00000000-0005-0000-0000-0000CB100000}"/>
    <cellStyle name="40% - Accent1 9" xfId="5325" hidden="1" xr:uid="{00000000-0005-0000-0000-0000CC100000}"/>
    <cellStyle name="40% - Accent1 9" xfId="5508" hidden="1" xr:uid="{00000000-0005-0000-0000-0000CD100000}"/>
    <cellStyle name="40% - Accent1 9" xfId="5584" hidden="1" xr:uid="{00000000-0005-0000-0000-0000CE100000}"/>
    <cellStyle name="40% - Accent1 9" xfId="5686" hidden="1" xr:uid="{00000000-0005-0000-0000-0000CF100000}"/>
    <cellStyle name="40% - Accent1 9" xfId="5760" hidden="1" xr:uid="{00000000-0005-0000-0000-0000D0100000}"/>
    <cellStyle name="40% - Accent1 9" xfId="5836" hidden="1" xr:uid="{00000000-0005-0000-0000-0000D1100000}"/>
    <cellStyle name="40% - Accent1 9" xfId="5914" hidden="1" xr:uid="{00000000-0005-0000-0000-0000D2100000}"/>
    <cellStyle name="40% - Accent1 9" xfId="6499" hidden="1" xr:uid="{00000000-0005-0000-0000-0000D3100000}"/>
    <cellStyle name="40% - Accent1 9" xfId="6575" hidden="1" xr:uid="{00000000-0005-0000-0000-0000D4100000}"/>
    <cellStyle name="40% - Accent1 9" xfId="6654" hidden="1" xr:uid="{00000000-0005-0000-0000-0000D5100000}"/>
    <cellStyle name="40% - Accent1 9" xfId="6926" hidden="1" xr:uid="{00000000-0005-0000-0000-0000D6100000}"/>
    <cellStyle name="40% - Accent1 9" xfId="6318" hidden="1" xr:uid="{00000000-0005-0000-0000-0000D7100000}"/>
    <cellStyle name="40% - Accent1 9" xfId="6335" hidden="1" xr:uid="{00000000-0005-0000-0000-0000D8100000}"/>
    <cellStyle name="40% - Accent1 9" xfId="7094" hidden="1" xr:uid="{00000000-0005-0000-0000-0000D9100000}"/>
    <cellStyle name="40% - Accent1 9" xfId="7170" hidden="1" xr:uid="{00000000-0005-0000-0000-0000DA100000}"/>
    <cellStyle name="40% - Accent1 9" xfId="7248" hidden="1" xr:uid="{00000000-0005-0000-0000-0000DB100000}"/>
    <cellStyle name="40% - Accent1 9" xfId="7484" hidden="1" xr:uid="{00000000-0005-0000-0000-0000DC100000}"/>
    <cellStyle name="40% - Accent1 9" xfId="6261" hidden="1" xr:uid="{00000000-0005-0000-0000-0000DD100000}"/>
    <cellStyle name="40% - Accent1 9" xfId="6243" hidden="1" xr:uid="{00000000-0005-0000-0000-0000DE100000}"/>
    <cellStyle name="40% - Accent1 9" xfId="7626" hidden="1" xr:uid="{00000000-0005-0000-0000-0000DF100000}"/>
    <cellStyle name="40% - Accent1 9" xfId="7702" hidden="1" xr:uid="{00000000-0005-0000-0000-0000E0100000}"/>
    <cellStyle name="40% - Accent1 9" xfId="7780" hidden="1" xr:uid="{00000000-0005-0000-0000-0000E1100000}"/>
    <cellStyle name="40% - Accent1 9" xfId="7963" hidden="1" xr:uid="{00000000-0005-0000-0000-0000E2100000}"/>
    <cellStyle name="40% - Accent1 9" xfId="8039" hidden="1" xr:uid="{00000000-0005-0000-0000-0000E3100000}"/>
    <cellStyle name="40% - Accent1 9" xfId="8117" hidden="1" xr:uid="{00000000-0005-0000-0000-0000E4100000}"/>
    <cellStyle name="40% - Accent1 9" xfId="8300" hidden="1" xr:uid="{00000000-0005-0000-0000-0000E5100000}"/>
    <cellStyle name="40% - Accent1 9" xfId="8376" hidden="1" xr:uid="{00000000-0005-0000-0000-0000E6100000}"/>
    <cellStyle name="40% - Accent2" xfId="28" builtinId="35" hidden="1"/>
    <cellStyle name="40% - Accent2 10" xfId="130" hidden="1" xr:uid="{00000000-0005-0000-0000-0000E8100000}"/>
    <cellStyle name="40% - Accent2 10" xfId="204" hidden="1" xr:uid="{00000000-0005-0000-0000-0000E9100000}"/>
    <cellStyle name="40% - Accent2 10" xfId="280" hidden="1" xr:uid="{00000000-0005-0000-0000-0000EA100000}"/>
    <cellStyle name="40% - Accent2 10" xfId="358" hidden="1" xr:uid="{00000000-0005-0000-0000-0000EB100000}"/>
    <cellStyle name="40% - Accent2 10" xfId="943" hidden="1" xr:uid="{00000000-0005-0000-0000-0000EC100000}"/>
    <cellStyle name="40% - Accent2 10" xfId="1019" hidden="1" xr:uid="{00000000-0005-0000-0000-0000ED100000}"/>
    <cellStyle name="40% - Accent2 10" xfId="1098" hidden="1" xr:uid="{00000000-0005-0000-0000-0000EE100000}"/>
    <cellStyle name="40% - Accent2 10" xfId="724" hidden="1" xr:uid="{00000000-0005-0000-0000-0000EF100000}"/>
    <cellStyle name="40% - Accent2 10" xfId="685" hidden="1" xr:uid="{00000000-0005-0000-0000-0000F0100000}"/>
    <cellStyle name="40% - Accent2 10" xfId="807" hidden="1" xr:uid="{00000000-0005-0000-0000-0000F1100000}"/>
    <cellStyle name="40% - Accent2 10" xfId="1538" hidden="1" xr:uid="{00000000-0005-0000-0000-0000F2100000}"/>
    <cellStyle name="40% - Accent2 10" xfId="1614" hidden="1" xr:uid="{00000000-0005-0000-0000-0000F3100000}"/>
    <cellStyle name="40% - Accent2 10" xfId="1692" hidden="1" xr:uid="{00000000-0005-0000-0000-0000F4100000}"/>
    <cellStyle name="40% - Accent2 10" xfId="622" hidden="1" xr:uid="{00000000-0005-0000-0000-0000F5100000}"/>
    <cellStyle name="40% - Accent2 10" xfId="821" hidden="1" xr:uid="{00000000-0005-0000-0000-0000F6100000}"/>
    <cellStyle name="40% - Accent2 10" xfId="1163" hidden="1" xr:uid="{00000000-0005-0000-0000-0000F7100000}"/>
    <cellStyle name="40% - Accent2 10" xfId="2070" hidden="1" xr:uid="{00000000-0005-0000-0000-0000F8100000}"/>
    <cellStyle name="40% - Accent2 10" xfId="2146" hidden="1" xr:uid="{00000000-0005-0000-0000-0000F9100000}"/>
    <cellStyle name="40% - Accent2 10" xfId="2224" hidden="1" xr:uid="{00000000-0005-0000-0000-0000FA100000}"/>
    <cellStyle name="40% - Accent2 10" xfId="2407" hidden="1" xr:uid="{00000000-0005-0000-0000-0000FB100000}"/>
    <cellStyle name="40% - Accent2 10" xfId="2483" hidden="1" xr:uid="{00000000-0005-0000-0000-0000FC100000}"/>
    <cellStyle name="40% - Accent2 10" xfId="2561" hidden="1" xr:uid="{00000000-0005-0000-0000-0000FD100000}"/>
    <cellStyle name="40% - Accent2 10" xfId="2744" hidden="1" xr:uid="{00000000-0005-0000-0000-0000FE100000}"/>
    <cellStyle name="40% - Accent2 10" xfId="2820" hidden="1" xr:uid="{00000000-0005-0000-0000-0000FF100000}"/>
    <cellStyle name="40% - Accent2 10" xfId="2922" hidden="1" xr:uid="{00000000-0005-0000-0000-000000110000}"/>
    <cellStyle name="40% - Accent2 10" xfId="2996" hidden="1" xr:uid="{00000000-0005-0000-0000-000001110000}"/>
    <cellStyle name="40% - Accent2 10" xfId="3072" hidden="1" xr:uid="{00000000-0005-0000-0000-000002110000}"/>
    <cellStyle name="40% - Accent2 10" xfId="3150" hidden="1" xr:uid="{00000000-0005-0000-0000-000003110000}"/>
    <cellStyle name="40% - Accent2 10" xfId="3735" hidden="1" xr:uid="{00000000-0005-0000-0000-000004110000}"/>
    <cellStyle name="40% - Accent2 10" xfId="3811" hidden="1" xr:uid="{00000000-0005-0000-0000-000005110000}"/>
    <cellStyle name="40% - Accent2 10" xfId="3890" hidden="1" xr:uid="{00000000-0005-0000-0000-000006110000}"/>
    <cellStyle name="40% - Accent2 10" xfId="3516" hidden="1" xr:uid="{00000000-0005-0000-0000-000007110000}"/>
    <cellStyle name="40% - Accent2 10" xfId="3477" hidden="1" xr:uid="{00000000-0005-0000-0000-000008110000}"/>
    <cellStyle name="40% - Accent2 10" xfId="3599" hidden="1" xr:uid="{00000000-0005-0000-0000-000009110000}"/>
    <cellStyle name="40% - Accent2 10" xfId="4330" hidden="1" xr:uid="{00000000-0005-0000-0000-00000A110000}"/>
    <cellStyle name="40% - Accent2 10" xfId="4406" hidden="1" xr:uid="{00000000-0005-0000-0000-00000B110000}"/>
    <cellStyle name="40% - Accent2 10" xfId="4484" hidden="1" xr:uid="{00000000-0005-0000-0000-00000C110000}"/>
    <cellStyle name="40% - Accent2 10" xfId="3414" hidden="1" xr:uid="{00000000-0005-0000-0000-00000D110000}"/>
    <cellStyle name="40% - Accent2 10" xfId="3613" hidden="1" xr:uid="{00000000-0005-0000-0000-00000E110000}"/>
    <cellStyle name="40% - Accent2 10" xfId="3955" hidden="1" xr:uid="{00000000-0005-0000-0000-00000F110000}"/>
    <cellStyle name="40% - Accent2 10" xfId="4862" hidden="1" xr:uid="{00000000-0005-0000-0000-000010110000}"/>
    <cellStyle name="40% - Accent2 10" xfId="4938" hidden="1" xr:uid="{00000000-0005-0000-0000-000011110000}"/>
    <cellStyle name="40% - Accent2 10" xfId="5016" hidden="1" xr:uid="{00000000-0005-0000-0000-000012110000}"/>
    <cellStyle name="40% - Accent2 10" xfId="5199" hidden="1" xr:uid="{00000000-0005-0000-0000-000013110000}"/>
    <cellStyle name="40% - Accent2 10" xfId="5275" hidden="1" xr:uid="{00000000-0005-0000-0000-000014110000}"/>
    <cellStyle name="40% - Accent2 10" xfId="5353" hidden="1" xr:uid="{00000000-0005-0000-0000-000015110000}"/>
    <cellStyle name="40% - Accent2 10" xfId="5536" hidden="1" xr:uid="{00000000-0005-0000-0000-000016110000}"/>
    <cellStyle name="40% - Accent2 10" xfId="5612" hidden="1" xr:uid="{00000000-0005-0000-0000-000017110000}"/>
    <cellStyle name="40% - Accent2 10" xfId="5714" hidden="1" xr:uid="{00000000-0005-0000-0000-000018110000}"/>
    <cellStyle name="40% - Accent2 10" xfId="5788" hidden="1" xr:uid="{00000000-0005-0000-0000-000019110000}"/>
    <cellStyle name="40% - Accent2 10" xfId="5864" hidden="1" xr:uid="{00000000-0005-0000-0000-00001A110000}"/>
    <cellStyle name="40% - Accent2 10" xfId="5942" hidden="1" xr:uid="{00000000-0005-0000-0000-00001B110000}"/>
    <cellStyle name="40% - Accent2 10" xfId="6527" hidden="1" xr:uid="{00000000-0005-0000-0000-00001C110000}"/>
    <cellStyle name="40% - Accent2 10" xfId="6603" hidden="1" xr:uid="{00000000-0005-0000-0000-00001D110000}"/>
    <cellStyle name="40% - Accent2 10" xfId="6682" hidden="1" xr:uid="{00000000-0005-0000-0000-00001E110000}"/>
    <cellStyle name="40% - Accent2 10" xfId="6308" hidden="1" xr:uid="{00000000-0005-0000-0000-00001F110000}"/>
    <cellStyle name="40% - Accent2 10" xfId="6269" hidden="1" xr:uid="{00000000-0005-0000-0000-000020110000}"/>
    <cellStyle name="40% - Accent2 10" xfId="6391" hidden="1" xr:uid="{00000000-0005-0000-0000-000021110000}"/>
    <cellStyle name="40% - Accent2 10" xfId="7122" hidden="1" xr:uid="{00000000-0005-0000-0000-000022110000}"/>
    <cellStyle name="40% - Accent2 10" xfId="7198" hidden="1" xr:uid="{00000000-0005-0000-0000-000023110000}"/>
    <cellStyle name="40% - Accent2 10" xfId="7276" hidden="1" xr:uid="{00000000-0005-0000-0000-000024110000}"/>
    <cellStyle name="40% - Accent2 10" xfId="6206" hidden="1" xr:uid="{00000000-0005-0000-0000-000025110000}"/>
    <cellStyle name="40% - Accent2 10" xfId="6405" hidden="1" xr:uid="{00000000-0005-0000-0000-000026110000}"/>
    <cellStyle name="40% - Accent2 10" xfId="6747" hidden="1" xr:uid="{00000000-0005-0000-0000-000027110000}"/>
    <cellStyle name="40% - Accent2 10" xfId="7654" hidden="1" xr:uid="{00000000-0005-0000-0000-000028110000}"/>
    <cellStyle name="40% - Accent2 10" xfId="7730" hidden="1" xr:uid="{00000000-0005-0000-0000-000029110000}"/>
    <cellStyle name="40% - Accent2 10" xfId="7808" hidden="1" xr:uid="{00000000-0005-0000-0000-00002A110000}"/>
    <cellStyle name="40% - Accent2 10" xfId="7991" hidden="1" xr:uid="{00000000-0005-0000-0000-00002B110000}"/>
    <cellStyle name="40% - Accent2 10" xfId="8067" hidden="1" xr:uid="{00000000-0005-0000-0000-00002C110000}"/>
    <cellStyle name="40% - Accent2 10" xfId="8145" hidden="1" xr:uid="{00000000-0005-0000-0000-00002D110000}"/>
    <cellStyle name="40% - Accent2 10" xfId="8328" hidden="1" xr:uid="{00000000-0005-0000-0000-00002E110000}"/>
    <cellStyle name="40% - Accent2 10" xfId="8404" hidden="1" xr:uid="{00000000-0005-0000-0000-00002F110000}"/>
    <cellStyle name="40% - Accent2 11" xfId="143" hidden="1" xr:uid="{00000000-0005-0000-0000-000030110000}"/>
    <cellStyle name="40% - Accent2 11" xfId="218" hidden="1" xr:uid="{00000000-0005-0000-0000-000031110000}"/>
    <cellStyle name="40% - Accent2 11" xfId="293" hidden="1" xr:uid="{00000000-0005-0000-0000-000032110000}"/>
    <cellStyle name="40% - Accent2 11" xfId="371" hidden="1" xr:uid="{00000000-0005-0000-0000-000033110000}"/>
    <cellStyle name="40% - Accent2 11" xfId="957" hidden="1" xr:uid="{00000000-0005-0000-0000-000034110000}"/>
    <cellStyle name="40% - Accent2 11" xfId="1032" hidden="1" xr:uid="{00000000-0005-0000-0000-000035110000}"/>
    <cellStyle name="40% - Accent2 11" xfId="1111" hidden="1" xr:uid="{00000000-0005-0000-0000-000036110000}"/>
    <cellStyle name="40% - Accent2 11" xfId="1337" hidden="1" xr:uid="{00000000-0005-0000-0000-000037110000}"/>
    <cellStyle name="40% - Accent2 11" xfId="610" hidden="1" xr:uid="{00000000-0005-0000-0000-000038110000}"/>
    <cellStyle name="40% - Accent2 11" xfId="696" hidden="1" xr:uid="{00000000-0005-0000-0000-000039110000}"/>
    <cellStyle name="40% - Accent2 11" xfId="1552" hidden="1" xr:uid="{00000000-0005-0000-0000-00003A110000}"/>
    <cellStyle name="40% - Accent2 11" xfId="1627" hidden="1" xr:uid="{00000000-0005-0000-0000-00003B110000}"/>
    <cellStyle name="40% - Accent2 11" xfId="1705" hidden="1" xr:uid="{00000000-0005-0000-0000-00003C110000}"/>
    <cellStyle name="40% - Accent2 11" xfId="1896" hidden="1" xr:uid="{00000000-0005-0000-0000-00003D110000}"/>
    <cellStyle name="40% - Accent2 11" xfId="1124" hidden="1" xr:uid="{00000000-0005-0000-0000-00003E110000}"/>
    <cellStyle name="40% - Accent2 11" xfId="1341" hidden="1" xr:uid="{00000000-0005-0000-0000-00003F110000}"/>
    <cellStyle name="40% - Accent2 11" xfId="2084" hidden="1" xr:uid="{00000000-0005-0000-0000-000040110000}"/>
    <cellStyle name="40% - Accent2 11" xfId="2159" hidden="1" xr:uid="{00000000-0005-0000-0000-000041110000}"/>
    <cellStyle name="40% - Accent2 11" xfId="2237" hidden="1" xr:uid="{00000000-0005-0000-0000-000042110000}"/>
    <cellStyle name="40% - Accent2 11" xfId="2421" hidden="1" xr:uid="{00000000-0005-0000-0000-000043110000}"/>
    <cellStyle name="40% - Accent2 11" xfId="2496" hidden="1" xr:uid="{00000000-0005-0000-0000-000044110000}"/>
    <cellStyle name="40% - Accent2 11" xfId="2574" hidden="1" xr:uid="{00000000-0005-0000-0000-000045110000}"/>
    <cellStyle name="40% - Accent2 11" xfId="2758" hidden="1" xr:uid="{00000000-0005-0000-0000-000046110000}"/>
    <cellStyle name="40% - Accent2 11" xfId="2833" hidden="1" xr:uid="{00000000-0005-0000-0000-000047110000}"/>
    <cellStyle name="40% - Accent2 11" xfId="2935" hidden="1" xr:uid="{00000000-0005-0000-0000-000048110000}"/>
    <cellStyle name="40% - Accent2 11" xfId="3010" hidden="1" xr:uid="{00000000-0005-0000-0000-000049110000}"/>
    <cellStyle name="40% - Accent2 11" xfId="3085" hidden="1" xr:uid="{00000000-0005-0000-0000-00004A110000}"/>
    <cellStyle name="40% - Accent2 11" xfId="3163" hidden="1" xr:uid="{00000000-0005-0000-0000-00004B110000}"/>
    <cellStyle name="40% - Accent2 11" xfId="3749" hidden="1" xr:uid="{00000000-0005-0000-0000-00004C110000}"/>
    <cellStyle name="40% - Accent2 11" xfId="3824" hidden="1" xr:uid="{00000000-0005-0000-0000-00004D110000}"/>
    <cellStyle name="40% - Accent2 11" xfId="3903" hidden="1" xr:uid="{00000000-0005-0000-0000-00004E110000}"/>
    <cellStyle name="40% - Accent2 11" xfId="4129" hidden="1" xr:uid="{00000000-0005-0000-0000-00004F110000}"/>
    <cellStyle name="40% - Accent2 11" xfId="3402" hidden="1" xr:uid="{00000000-0005-0000-0000-000050110000}"/>
    <cellStyle name="40% - Accent2 11" xfId="3488" hidden="1" xr:uid="{00000000-0005-0000-0000-000051110000}"/>
    <cellStyle name="40% - Accent2 11" xfId="4344" hidden="1" xr:uid="{00000000-0005-0000-0000-000052110000}"/>
    <cellStyle name="40% - Accent2 11" xfId="4419" hidden="1" xr:uid="{00000000-0005-0000-0000-000053110000}"/>
    <cellStyle name="40% - Accent2 11" xfId="4497" hidden="1" xr:uid="{00000000-0005-0000-0000-000054110000}"/>
    <cellStyle name="40% - Accent2 11" xfId="4688" hidden="1" xr:uid="{00000000-0005-0000-0000-000055110000}"/>
    <cellStyle name="40% - Accent2 11" xfId="3916" hidden="1" xr:uid="{00000000-0005-0000-0000-000056110000}"/>
    <cellStyle name="40% - Accent2 11" xfId="4133" hidden="1" xr:uid="{00000000-0005-0000-0000-000057110000}"/>
    <cellStyle name="40% - Accent2 11" xfId="4876" hidden="1" xr:uid="{00000000-0005-0000-0000-000058110000}"/>
    <cellStyle name="40% - Accent2 11" xfId="4951" hidden="1" xr:uid="{00000000-0005-0000-0000-000059110000}"/>
    <cellStyle name="40% - Accent2 11" xfId="5029" hidden="1" xr:uid="{00000000-0005-0000-0000-00005A110000}"/>
    <cellStyle name="40% - Accent2 11" xfId="5213" hidden="1" xr:uid="{00000000-0005-0000-0000-00005B110000}"/>
    <cellStyle name="40% - Accent2 11" xfId="5288" hidden="1" xr:uid="{00000000-0005-0000-0000-00005C110000}"/>
    <cellStyle name="40% - Accent2 11" xfId="5366" hidden="1" xr:uid="{00000000-0005-0000-0000-00005D110000}"/>
    <cellStyle name="40% - Accent2 11" xfId="5550" hidden="1" xr:uid="{00000000-0005-0000-0000-00005E110000}"/>
    <cellStyle name="40% - Accent2 11" xfId="5625" hidden="1" xr:uid="{00000000-0005-0000-0000-00005F110000}"/>
    <cellStyle name="40% - Accent2 11" xfId="5727" hidden="1" xr:uid="{00000000-0005-0000-0000-000060110000}"/>
    <cellStyle name="40% - Accent2 11" xfId="5802" hidden="1" xr:uid="{00000000-0005-0000-0000-000061110000}"/>
    <cellStyle name="40% - Accent2 11" xfId="5877" hidden="1" xr:uid="{00000000-0005-0000-0000-000062110000}"/>
    <cellStyle name="40% - Accent2 11" xfId="5955" hidden="1" xr:uid="{00000000-0005-0000-0000-000063110000}"/>
    <cellStyle name="40% - Accent2 11" xfId="6541" hidden="1" xr:uid="{00000000-0005-0000-0000-000064110000}"/>
    <cellStyle name="40% - Accent2 11" xfId="6616" hidden="1" xr:uid="{00000000-0005-0000-0000-000065110000}"/>
    <cellStyle name="40% - Accent2 11" xfId="6695" hidden="1" xr:uid="{00000000-0005-0000-0000-000066110000}"/>
    <cellStyle name="40% - Accent2 11" xfId="6921" hidden="1" xr:uid="{00000000-0005-0000-0000-000067110000}"/>
    <cellStyle name="40% - Accent2 11" xfId="6194" hidden="1" xr:uid="{00000000-0005-0000-0000-000068110000}"/>
    <cellStyle name="40% - Accent2 11" xfId="6280" hidden="1" xr:uid="{00000000-0005-0000-0000-000069110000}"/>
    <cellStyle name="40% - Accent2 11" xfId="7136" hidden="1" xr:uid="{00000000-0005-0000-0000-00006A110000}"/>
    <cellStyle name="40% - Accent2 11" xfId="7211" hidden="1" xr:uid="{00000000-0005-0000-0000-00006B110000}"/>
    <cellStyle name="40% - Accent2 11" xfId="7289" hidden="1" xr:uid="{00000000-0005-0000-0000-00006C110000}"/>
    <cellStyle name="40% - Accent2 11" xfId="7480" hidden="1" xr:uid="{00000000-0005-0000-0000-00006D110000}"/>
    <cellStyle name="40% - Accent2 11" xfId="6708" hidden="1" xr:uid="{00000000-0005-0000-0000-00006E110000}"/>
    <cellStyle name="40% - Accent2 11" xfId="6925" hidden="1" xr:uid="{00000000-0005-0000-0000-00006F110000}"/>
    <cellStyle name="40% - Accent2 11" xfId="7668" hidden="1" xr:uid="{00000000-0005-0000-0000-000070110000}"/>
    <cellStyle name="40% - Accent2 11" xfId="7743" hidden="1" xr:uid="{00000000-0005-0000-0000-000071110000}"/>
    <cellStyle name="40% - Accent2 11" xfId="7821" hidden="1" xr:uid="{00000000-0005-0000-0000-000072110000}"/>
    <cellStyle name="40% - Accent2 11" xfId="8005" hidden="1" xr:uid="{00000000-0005-0000-0000-000073110000}"/>
    <cellStyle name="40% - Accent2 11" xfId="8080" hidden="1" xr:uid="{00000000-0005-0000-0000-000074110000}"/>
    <cellStyle name="40% - Accent2 11" xfId="8158" hidden="1" xr:uid="{00000000-0005-0000-0000-000075110000}"/>
    <cellStyle name="40% - Accent2 11" xfId="8342" hidden="1" xr:uid="{00000000-0005-0000-0000-000076110000}"/>
    <cellStyle name="40% - Accent2 11" xfId="8417" hidden="1" xr:uid="{00000000-0005-0000-0000-000077110000}"/>
    <cellStyle name="40% - Accent2 12" xfId="384" hidden="1" xr:uid="{00000000-0005-0000-0000-000078110000}"/>
    <cellStyle name="40% - Accent2 12" xfId="499" hidden="1" xr:uid="{00000000-0005-0000-0000-000079110000}"/>
    <cellStyle name="40% - Accent2 12" xfId="1222" hidden="1" xr:uid="{00000000-0005-0000-0000-00007A110000}"/>
    <cellStyle name="40% - Accent2 12" xfId="1395" hidden="1" xr:uid="{00000000-0005-0000-0000-00007B110000}"/>
    <cellStyle name="40% - Accent2 12" xfId="1788" hidden="1" xr:uid="{00000000-0005-0000-0000-00007C110000}"/>
    <cellStyle name="40% - Accent2 12" xfId="1936" hidden="1" xr:uid="{00000000-0005-0000-0000-00007D110000}"/>
    <cellStyle name="40% - Accent2 12" xfId="2274" hidden="1" xr:uid="{00000000-0005-0000-0000-00007E110000}"/>
    <cellStyle name="40% - Accent2 12" xfId="2611" hidden="1" xr:uid="{00000000-0005-0000-0000-00007F110000}"/>
    <cellStyle name="40% - Accent2 12" xfId="3176" hidden="1" xr:uid="{00000000-0005-0000-0000-000080110000}"/>
    <cellStyle name="40% - Accent2 12" xfId="3291" hidden="1" xr:uid="{00000000-0005-0000-0000-000081110000}"/>
    <cellStyle name="40% - Accent2 12" xfId="4014" hidden="1" xr:uid="{00000000-0005-0000-0000-000082110000}"/>
    <cellStyle name="40% - Accent2 12" xfId="4187" hidden="1" xr:uid="{00000000-0005-0000-0000-000083110000}"/>
    <cellStyle name="40% - Accent2 12" xfId="4580" hidden="1" xr:uid="{00000000-0005-0000-0000-000084110000}"/>
    <cellStyle name="40% - Accent2 12" xfId="4728" hidden="1" xr:uid="{00000000-0005-0000-0000-000085110000}"/>
    <cellStyle name="40% - Accent2 12" xfId="5066" hidden="1" xr:uid="{00000000-0005-0000-0000-000086110000}"/>
    <cellStyle name="40% - Accent2 12" xfId="5403" hidden="1" xr:uid="{00000000-0005-0000-0000-000087110000}"/>
    <cellStyle name="40% - Accent2 12" xfId="5968" hidden="1" xr:uid="{00000000-0005-0000-0000-000088110000}"/>
    <cellStyle name="40% - Accent2 12" xfId="6083" hidden="1" xr:uid="{00000000-0005-0000-0000-000089110000}"/>
    <cellStyle name="40% - Accent2 12" xfId="6806" hidden="1" xr:uid="{00000000-0005-0000-0000-00008A110000}"/>
    <cellStyle name="40% - Accent2 12" xfId="6979" hidden="1" xr:uid="{00000000-0005-0000-0000-00008B110000}"/>
    <cellStyle name="40% - Accent2 12" xfId="7372" hidden="1" xr:uid="{00000000-0005-0000-0000-00008C110000}"/>
    <cellStyle name="40% - Accent2 12" xfId="7520" hidden="1" xr:uid="{00000000-0005-0000-0000-00008D110000}"/>
    <cellStyle name="40% - Accent2 12" xfId="7858" hidden="1" xr:uid="{00000000-0005-0000-0000-00008E110000}"/>
    <cellStyle name="40% - Accent2 12" xfId="8195" hidden="1" xr:uid="{00000000-0005-0000-0000-00008F110000}"/>
    <cellStyle name="40% - Accent2 3 2 3 2" xfId="470" hidden="1" xr:uid="{00000000-0005-0000-0000-000090110000}"/>
    <cellStyle name="40% - Accent2 3 2 3 2" xfId="585" hidden="1" xr:uid="{00000000-0005-0000-0000-000091110000}"/>
    <cellStyle name="40% - Accent2 3 2 3 2" xfId="1308" hidden="1" xr:uid="{00000000-0005-0000-0000-000092110000}"/>
    <cellStyle name="40% - Accent2 3 2 3 2" xfId="1481" hidden="1" xr:uid="{00000000-0005-0000-0000-000093110000}"/>
    <cellStyle name="40% - Accent2 3 2 3 2" xfId="1874" hidden="1" xr:uid="{00000000-0005-0000-0000-000094110000}"/>
    <cellStyle name="40% - Accent2 3 2 3 2" xfId="2022" hidden="1" xr:uid="{00000000-0005-0000-0000-000095110000}"/>
    <cellStyle name="40% - Accent2 3 2 3 2" xfId="2360" hidden="1" xr:uid="{00000000-0005-0000-0000-000096110000}"/>
    <cellStyle name="40% - Accent2 3 2 3 2" xfId="2697" hidden="1" xr:uid="{00000000-0005-0000-0000-000097110000}"/>
    <cellStyle name="40% - Accent2 3 2 3 2" xfId="3262" hidden="1" xr:uid="{00000000-0005-0000-0000-000098110000}"/>
    <cellStyle name="40% - Accent2 3 2 3 2" xfId="3377" hidden="1" xr:uid="{00000000-0005-0000-0000-000099110000}"/>
    <cellStyle name="40% - Accent2 3 2 3 2" xfId="4100" hidden="1" xr:uid="{00000000-0005-0000-0000-00009A110000}"/>
    <cellStyle name="40% - Accent2 3 2 3 2" xfId="4273" hidden="1" xr:uid="{00000000-0005-0000-0000-00009B110000}"/>
    <cellStyle name="40% - Accent2 3 2 3 2" xfId="4666" hidden="1" xr:uid="{00000000-0005-0000-0000-00009C110000}"/>
    <cellStyle name="40% - Accent2 3 2 3 2" xfId="4814" hidden="1" xr:uid="{00000000-0005-0000-0000-00009D110000}"/>
    <cellStyle name="40% - Accent2 3 2 3 2" xfId="5152" hidden="1" xr:uid="{00000000-0005-0000-0000-00009E110000}"/>
    <cellStyle name="40% - Accent2 3 2 3 2" xfId="5489" hidden="1" xr:uid="{00000000-0005-0000-0000-00009F110000}"/>
    <cellStyle name="40% - Accent2 3 2 3 2" xfId="6054" hidden="1" xr:uid="{00000000-0005-0000-0000-0000A0110000}"/>
    <cellStyle name="40% - Accent2 3 2 3 2" xfId="6169" hidden="1" xr:uid="{00000000-0005-0000-0000-0000A1110000}"/>
    <cellStyle name="40% - Accent2 3 2 3 2" xfId="6892" hidden="1" xr:uid="{00000000-0005-0000-0000-0000A2110000}"/>
    <cellStyle name="40% - Accent2 3 2 3 2" xfId="7065" hidden="1" xr:uid="{00000000-0005-0000-0000-0000A3110000}"/>
    <cellStyle name="40% - Accent2 3 2 3 2" xfId="7458" hidden="1" xr:uid="{00000000-0005-0000-0000-0000A4110000}"/>
    <cellStyle name="40% - Accent2 3 2 3 2" xfId="7606" hidden="1" xr:uid="{00000000-0005-0000-0000-0000A5110000}"/>
    <cellStyle name="40% - Accent2 3 2 3 2" xfId="7944" hidden="1" xr:uid="{00000000-0005-0000-0000-0000A6110000}"/>
    <cellStyle name="40% - Accent2 3 2 3 2" xfId="8281" hidden="1" xr:uid="{00000000-0005-0000-0000-0000A7110000}"/>
    <cellStyle name="40% - Accent2 3 2 4 2" xfId="435" hidden="1" xr:uid="{00000000-0005-0000-0000-0000A8110000}"/>
    <cellStyle name="40% - Accent2 3 2 4 2" xfId="550" hidden="1" xr:uid="{00000000-0005-0000-0000-0000A9110000}"/>
    <cellStyle name="40% - Accent2 3 2 4 2" xfId="1273" hidden="1" xr:uid="{00000000-0005-0000-0000-0000AA110000}"/>
    <cellStyle name="40% - Accent2 3 2 4 2" xfId="1446" hidden="1" xr:uid="{00000000-0005-0000-0000-0000AB110000}"/>
    <cellStyle name="40% - Accent2 3 2 4 2" xfId="1839" hidden="1" xr:uid="{00000000-0005-0000-0000-0000AC110000}"/>
    <cellStyle name="40% - Accent2 3 2 4 2" xfId="1987" hidden="1" xr:uid="{00000000-0005-0000-0000-0000AD110000}"/>
    <cellStyle name="40% - Accent2 3 2 4 2" xfId="2325" hidden="1" xr:uid="{00000000-0005-0000-0000-0000AE110000}"/>
    <cellStyle name="40% - Accent2 3 2 4 2" xfId="2662" hidden="1" xr:uid="{00000000-0005-0000-0000-0000AF110000}"/>
    <cellStyle name="40% - Accent2 3 2 4 2" xfId="3227" hidden="1" xr:uid="{00000000-0005-0000-0000-0000B0110000}"/>
    <cellStyle name="40% - Accent2 3 2 4 2" xfId="3342" hidden="1" xr:uid="{00000000-0005-0000-0000-0000B1110000}"/>
    <cellStyle name="40% - Accent2 3 2 4 2" xfId="4065" hidden="1" xr:uid="{00000000-0005-0000-0000-0000B2110000}"/>
    <cellStyle name="40% - Accent2 3 2 4 2" xfId="4238" hidden="1" xr:uid="{00000000-0005-0000-0000-0000B3110000}"/>
    <cellStyle name="40% - Accent2 3 2 4 2" xfId="4631" hidden="1" xr:uid="{00000000-0005-0000-0000-0000B4110000}"/>
    <cellStyle name="40% - Accent2 3 2 4 2" xfId="4779" hidden="1" xr:uid="{00000000-0005-0000-0000-0000B5110000}"/>
    <cellStyle name="40% - Accent2 3 2 4 2" xfId="5117" hidden="1" xr:uid="{00000000-0005-0000-0000-0000B6110000}"/>
    <cellStyle name="40% - Accent2 3 2 4 2" xfId="5454" hidden="1" xr:uid="{00000000-0005-0000-0000-0000B7110000}"/>
    <cellStyle name="40% - Accent2 3 2 4 2" xfId="6019" hidden="1" xr:uid="{00000000-0005-0000-0000-0000B8110000}"/>
    <cellStyle name="40% - Accent2 3 2 4 2" xfId="6134" hidden="1" xr:uid="{00000000-0005-0000-0000-0000B9110000}"/>
    <cellStyle name="40% - Accent2 3 2 4 2" xfId="6857" hidden="1" xr:uid="{00000000-0005-0000-0000-0000BA110000}"/>
    <cellStyle name="40% - Accent2 3 2 4 2" xfId="7030" hidden="1" xr:uid="{00000000-0005-0000-0000-0000BB110000}"/>
    <cellStyle name="40% - Accent2 3 2 4 2" xfId="7423" hidden="1" xr:uid="{00000000-0005-0000-0000-0000BC110000}"/>
    <cellStyle name="40% - Accent2 3 2 4 2" xfId="7571" hidden="1" xr:uid="{00000000-0005-0000-0000-0000BD110000}"/>
    <cellStyle name="40% - Accent2 3 2 4 2" xfId="7909" hidden="1" xr:uid="{00000000-0005-0000-0000-0000BE110000}"/>
    <cellStyle name="40% - Accent2 3 2 4 2" xfId="8246" hidden="1" xr:uid="{00000000-0005-0000-0000-0000BF110000}"/>
    <cellStyle name="40% - Accent2 3 3 3 2" xfId="434" hidden="1" xr:uid="{00000000-0005-0000-0000-0000C0110000}"/>
    <cellStyle name="40% - Accent2 3 3 3 2" xfId="549" hidden="1" xr:uid="{00000000-0005-0000-0000-0000C1110000}"/>
    <cellStyle name="40% - Accent2 3 3 3 2" xfId="1272" hidden="1" xr:uid="{00000000-0005-0000-0000-0000C2110000}"/>
    <cellStyle name="40% - Accent2 3 3 3 2" xfId="1445" hidden="1" xr:uid="{00000000-0005-0000-0000-0000C3110000}"/>
    <cellStyle name="40% - Accent2 3 3 3 2" xfId="1838" hidden="1" xr:uid="{00000000-0005-0000-0000-0000C4110000}"/>
    <cellStyle name="40% - Accent2 3 3 3 2" xfId="1986" hidden="1" xr:uid="{00000000-0005-0000-0000-0000C5110000}"/>
    <cellStyle name="40% - Accent2 3 3 3 2" xfId="2324" hidden="1" xr:uid="{00000000-0005-0000-0000-0000C6110000}"/>
    <cellStyle name="40% - Accent2 3 3 3 2" xfId="2661" hidden="1" xr:uid="{00000000-0005-0000-0000-0000C7110000}"/>
    <cellStyle name="40% - Accent2 3 3 3 2" xfId="3226" hidden="1" xr:uid="{00000000-0005-0000-0000-0000C8110000}"/>
    <cellStyle name="40% - Accent2 3 3 3 2" xfId="3341" hidden="1" xr:uid="{00000000-0005-0000-0000-0000C9110000}"/>
    <cellStyle name="40% - Accent2 3 3 3 2" xfId="4064" hidden="1" xr:uid="{00000000-0005-0000-0000-0000CA110000}"/>
    <cellStyle name="40% - Accent2 3 3 3 2" xfId="4237" hidden="1" xr:uid="{00000000-0005-0000-0000-0000CB110000}"/>
    <cellStyle name="40% - Accent2 3 3 3 2" xfId="4630" hidden="1" xr:uid="{00000000-0005-0000-0000-0000CC110000}"/>
    <cellStyle name="40% - Accent2 3 3 3 2" xfId="4778" hidden="1" xr:uid="{00000000-0005-0000-0000-0000CD110000}"/>
    <cellStyle name="40% - Accent2 3 3 3 2" xfId="5116" hidden="1" xr:uid="{00000000-0005-0000-0000-0000CE110000}"/>
    <cellStyle name="40% - Accent2 3 3 3 2" xfId="5453" hidden="1" xr:uid="{00000000-0005-0000-0000-0000CF110000}"/>
    <cellStyle name="40% - Accent2 3 3 3 2" xfId="6018" hidden="1" xr:uid="{00000000-0005-0000-0000-0000D0110000}"/>
    <cellStyle name="40% - Accent2 3 3 3 2" xfId="6133" hidden="1" xr:uid="{00000000-0005-0000-0000-0000D1110000}"/>
    <cellStyle name="40% - Accent2 3 3 3 2" xfId="6856" hidden="1" xr:uid="{00000000-0005-0000-0000-0000D2110000}"/>
    <cellStyle name="40% - Accent2 3 3 3 2" xfId="7029" hidden="1" xr:uid="{00000000-0005-0000-0000-0000D3110000}"/>
    <cellStyle name="40% - Accent2 3 3 3 2" xfId="7422" hidden="1" xr:uid="{00000000-0005-0000-0000-0000D4110000}"/>
    <cellStyle name="40% - Accent2 3 3 3 2" xfId="7570" hidden="1" xr:uid="{00000000-0005-0000-0000-0000D5110000}"/>
    <cellStyle name="40% - Accent2 3 3 3 2" xfId="7908" hidden="1" xr:uid="{00000000-0005-0000-0000-0000D6110000}"/>
    <cellStyle name="40% - Accent2 3 3 3 2" xfId="8245" hidden="1" xr:uid="{00000000-0005-0000-0000-0000D7110000}"/>
    <cellStyle name="40% - Accent2 4 2 2" xfId="436" hidden="1" xr:uid="{00000000-0005-0000-0000-0000D8110000}"/>
    <cellStyle name="40% - Accent2 4 2 2" xfId="551" hidden="1" xr:uid="{00000000-0005-0000-0000-0000D9110000}"/>
    <cellStyle name="40% - Accent2 4 2 2" xfId="1274" hidden="1" xr:uid="{00000000-0005-0000-0000-0000DA110000}"/>
    <cellStyle name="40% - Accent2 4 2 2" xfId="1447" hidden="1" xr:uid="{00000000-0005-0000-0000-0000DB110000}"/>
    <cellStyle name="40% - Accent2 4 2 2" xfId="1840" hidden="1" xr:uid="{00000000-0005-0000-0000-0000DC110000}"/>
    <cellStyle name="40% - Accent2 4 2 2" xfId="1988" hidden="1" xr:uid="{00000000-0005-0000-0000-0000DD110000}"/>
    <cellStyle name="40% - Accent2 4 2 2" xfId="2326" hidden="1" xr:uid="{00000000-0005-0000-0000-0000DE110000}"/>
    <cellStyle name="40% - Accent2 4 2 2" xfId="2663" hidden="1" xr:uid="{00000000-0005-0000-0000-0000DF110000}"/>
    <cellStyle name="40% - Accent2 4 2 2" xfId="3228" hidden="1" xr:uid="{00000000-0005-0000-0000-0000E0110000}"/>
    <cellStyle name="40% - Accent2 4 2 2" xfId="3343" hidden="1" xr:uid="{00000000-0005-0000-0000-0000E1110000}"/>
    <cellStyle name="40% - Accent2 4 2 2" xfId="4066" hidden="1" xr:uid="{00000000-0005-0000-0000-0000E2110000}"/>
    <cellStyle name="40% - Accent2 4 2 2" xfId="4239" hidden="1" xr:uid="{00000000-0005-0000-0000-0000E3110000}"/>
    <cellStyle name="40% - Accent2 4 2 2" xfId="4632" hidden="1" xr:uid="{00000000-0005-0000-0000-0000E4110000}"/>
    <cellStyle name="40% - Accent2 4 2 2" xfId="4780" hidden="1" xr:uid="{00000000-0005-0000-0000-0000E5110000}"/>
    <cellStyle name="40% - Accent2 4 2 2" xfId="5118" hidden="1" xr:uid="{00000000-0005-0000-0000-0000E6110000}"/>
    <cellStyle name="40% - Accent2 4 2 2" xfId="5455" hidden="1" xr:uid="{00000000-0005-0000-0000-0000E7110000}"/>
    <cellStyle name="40% - Accent2 4 2 2" xfId="6020" hidden="1" xr:uid="{00000000-0005-0000-0000-0000E8110000}"/>
    <cellStyle name="40% - Accent2 4 2 2" xfId="6135" hidden="1" xr:uid="{00000000-0005-0000-0000-0000E9110000}"/>
    <cellStyle name="40% - Accent2 4 2 2" xfId="6858" hidden="1" xr:uid="{00000000-0005-0000-0000-0000EA110000}"/>
    <cellStyle name="40% - Accent2 4 2 2" xfId="7031" hidden="1" xr:uid="{00000000-0005-0000-0000-0000EB110000}"/>
    <cellStyle name="40% - Accent2 4 2 2" xfId="7424" hidden="1" xr:uid="{00000000-0005-0000-0000-0000EC110000}"/>
    <cellStyle name="40% - Accent2 4 2 2" xfId="7572" hidden="1" xr:uid="{00000000-0005-0000-0000-0000ED110000}"/>
    <cellStyle name="40% - Accent2 4 2 2" xfId="7910" hidden="1" xr:uid="{00000000-0005-0000-0000-0000EE110000}"/>
    <cellStyle name="40% - Accent2 4 2 2" xfId="8247" hidden="1" xr:uid="{00000000-0005-0000-0000-0000EF110000}"/>
    <cellStyle name="40% - Accent2 4 3" xfId="398" hidden="1" xr:uid="{00000000-0005-0000-0000-0000F0110000}"/>
    <cellStyle name="40% - Accent2 4 3" xfId="513" hidden="1" xr:uid="{00000000-0005-0000-0000-0000F1110000}"/>
    <cellStyle name="40% - Accent2 4 3" xfId="1236" hidden="1" xr:uid="{00000000-0005-0000-0000-0000F2110000}"/>
    <cellStyle name="40% - Accent2 4 3" xfId="1409" hidden="1" xr:uid="{00000000-0005-0000-0000-0000F3110000}"/>
    <cellStyle name="40% - Accent2 4 3" xfId="1802" hidden="1" xr:uid="{00000000-0005-0000-0000-0000F4110000}"/>
    <cellStyle name="40% - Accent2 4 3" xfId="1950" hidden="1" xr:uid="{00000000-0005-0000-0000-0000F5110000}"/>
    <cellStyle name="40% - Accent2 4 3" xfId="2288" hidden="1" xr:uid="{00000000-0005-0000-0000-0000F6110000}"/>
    <cellStyle name="40% - Accent2 4 3" xfId="2625" hidden="1" xr:uid="{00000000-0005-0000-0000-0000F7110000}"/>
    <cellStyle name="40% - Accent2 4 3" xfId="3190" hidden="1" xr:uid="{00000000-0005-0000-0000-0000F8110000}"/>
    <cellStyle name="40% - Accent2 4 3" xfId="3305" hidden="1" xr:uid="{00000000-0005-0000-0000-0000F9110000}"/>
    <cellStyle name="40% - Accent2 4 3" xfId="4028" hidden="1" xr:uid="{00000000-0005-0000-0000-0000FA110000}"/>
    <cellStyle name="40% - Accent2 4 3" xfId="4201" hidden="1" xr:uid="{00000000-0005-0000-0000-0000FB110000}"/>
    <cellStyle name="40% - Accent2 4 3" xfId="4594" hidden="1" xr:uid="{00000000-0005-0000-0000-0000FC110000}"/>
    <cellStyle name="40% - Accent2 4 3" xfId="4742" hidden="1" xr:uid="{00000000-0005-0000-0000-0000FD110000}"/>
    <cellStyle name="40% - Accent2 4 3" xfId="5080" hidden="1" xr:uid="{00000000-0005-0000-0000-0000FE110000}"/>
    <cellStyle name="40% - Accent2 4 3" xfId="5417" hidden="1" xr:uid="{00000000-0005-0000-0000-0000FF110000}"/>
    <cellStyle name="40% - Accent2 4 3" xfId="5982" hidden="1" xr:uid="{00000000-0005-0000-0000-000000120000}"/>
    <cellStyle name="40% - Accent2 4 3" xfId="6097" hidden="1" xr:uid="{00000000-0005-0000-0000-000001120000}"/>
    <cellStyle name="40% - Accent2 4 3" xfId="6820" hidden="1" xr:uid="{00000000-0005-0000-0000-000002120000}"/>
    <cellStyle name="40% - Accent2 4 3" xfId="6993" hidden="1" xr:uid="{00000000-0005-0000-0000-000003120000}"/>
    <cellStyle name="40% - Accent2 4 3" xfId="7386" hidden="1" xr:uid="{00000000-0005-0000-0000-000004120000}"/>
    <cellStyle name="40% - Accent2 4 3" xfId="7534" hidden="1" xr:uid="{00000000-0005-0000-0000-000005120000}"/>
    <cellStyle name="40% - Accent2 4 3" xfId="7872" hidden="1" xr:uid="{00000000-0005-0000-0000-000006120000}"/>
    <cellStyle name="40% - Accent2 4 3" xfId="8209" hidden="1" xr:uid="{00000000-0005-0000-0000-000007120000}"/>
    <cellStyle name="40% - Accent2 6" xfId="75" hidden="1" xr:uid="{00000000-0005-0000-0000-000008120000}"/>
    <cellStyle name="40% - Accent2 6" xfId="71" hidden="1" xr:uid="{00000000-0005-0000-0000-000009120000}"/>
    <cellStyle name="40% - Accent2 6" xfId="172" hidden="1" xr:uid="{00000000-0005-0000-0000-00000A120000}"/>
    <cellStyle name="40% - Accent2 6" xfId="302" hidden="1" xr:uid="{00000000-0005-0000-0000-00000B120000}"/>
    <cellStyle name="40% - Accent2 6" xfId="885" hidden="1" xr:uid="{00000000-0005-0000-0000-00000C120000}"/>
    <cellStyle name="40% - Accent2 6" xfId="911" hidden="1" xr:uid="{00000000-0005-0000-0000-00000D120000}"/>
    <cellStyle name="40% - Accent2 6" xfId="1041" hidden="1" xr:uid="{00000000-0005-0000-0000-00000E120000}"/>
    <cellStyle name="40% - Accent2 6" xfId="1151" hidden="1" xr:uid="{00000000-0005-0000-0000-00000F120000}"/>
    <cellStyle name="40% - Accent2 6" xfId="822" hidden="1" xr:uid="{00000000-0005-0000-0000-000010120000}"/>
    <cellStyle name="40% - Accent2 6" xfId="702" hidden="1" xr:uid="{00000000-0005-0000-0000-000011120000}"/>
    <cellStyle name="40% - Accent2 6" xfId="663" hidden="1" xr:uid="{00000000-0005-0000-0000-000012120000}"/>
    <cellStyle name="40% - Accent2 6" xfId="1506" hidden="1" xr:uid="{00000000-0005-0000-0000-000013120000}"/>
    <cellStyle name="40% - Accent2 6" xfId="1636" hidden="1" xr:uid="{00000000-0005-0000-0000-000014120000}"/>
    <cellStyle name="40% - Accent2 6" xfId="1738" hidden="1" xr:uid="{00000000-0005-0000-0000-000015120000}"/>
    <cellStyle name="40% - Accent2 6" xfId="1329" hidden="1" xr:uid="{00000000-0005-0000-0000-000016120000}"/>
    <cellStyle name="40% - Accent2 6" xfId="615" hidden="1" xr:uid="{00000000-0005-0000-0000-000017120000}"/>
    <cellStyle name="40% - Accent2 6" xfId="670" hidden="1" xr:uid="{00000000-0005-0000-0000-000018120000}"/>
    <cellStyle name="40% - Accent2 6" xfId="2038" hidden="1" xr:uid="{00000000-0005-0000-0000-000019120000}"/>
    <cellStyle name="40% - Accent2 6" xfId="2168" hidden="1" xr:uid="{00000000-0005-0000-0000-00001A120000}"/>
    <cellStyle name="40% - Accent2 6" xfId="2246" hidden="1" xr:uid="{00000000-0005-0000-0000-00001B120000}"/>
    <cellStyle name="40% - Accent2 6" xfId="2375" hidden="1" xr:uid="{00000000-0005-0000-0000-00001C120000}"/>
    <cellStyle name="40% - Accent2 6" xfId="2505" hidden="1" xr:uid="{00000000-0005-0000-0000-00001D120000}"/>
    <cellStyle name="40% - Accent2 6" xfId="2583" hidden="1" xr:uid="{00000000-0005-0000-0000-00001E120000}"/>
    <cellStyle name="40% - Accent2 6" xfId="2712" hidden="1" xr:uid="{00000000-0005-0000-0000-00001F120000}"/>
    <cellStyle name="40% - Accent2 6" xfId="2867" hidden="1" xr:uid="{00000000-0005-0000-0000-000020120000}"/>
    <cellStyle name="40% - Accent2 6" xfId="2863" hidden="1" xr:uid="{00000000-0005-0000-0000-000021120000}"/>
    <cellStyle name="40% - Accent2 6" xfId="2964" hidden="1" xr:uid="{00000000-0005-0000-0000-000022120000}"/>
    <cellStyle name="40% - Accent2 6" xfId="3094" hidden="1" xr:uid="{00000000-0005-0000-0000-000023120000}"/>
    <cellStyle name="40% - Accent2 6" xfId="3677" hidden="1" xr:uid="{00000000-0005-0000-0000-000024120000}"/>
    <cellStyle name="40% - Accent2 6" xfId="3703" hidden="1" xr:uid="{00000000-0005-0000-0000-000025120000}"/>
    <cellStyle name="40% - Accent2 6" xfId="3833" hidden="1" xr:uid="{00000000-0005-0000-0000-000026120000}"/>
    <cellStyle name="40% - Accent2 6" xfId="3943" hidden="1" xr:uid="{00000000-0005-0000-0000-000027120000}"/>
    <cellStyle name="40% - Accent2 6" xfId="3614" hidden="1" xr:uid="{00000000-0005-0000-0000-000028120000}"/>
    <cellStyle name="40% - Accent2 6" xfId="3494" hidden="1" xr:uid="{00000000-0005-0000-0000-000029120000}"/>
    <cellStyle name="40% - Accent2 6" xfId="3455" hidden="1" xr:uid="{00000000-0005-0000-0000-00002A120000}"/>
    <cellStyle name="40% - Accent2 6" xfId="4298" hidden="1" xr:uid="{00000000-0005-0000-0000-00002B120000}"/>
    <cellStyle name="40% - Accent2 6" xfId="4428" hidden="1" xr:uid="{00000000-0005-0000-0000-00002C120000}"/>
    <cellStyle name="40% - Accent2 6" xfId="4530" hidden="1" xr:uid="{00000000-0005-0000-0000-00002D120000}"/>
    <cellStyle name="40% - Accent2 6" xfId="4121" hidden="1" xr:uid="{00000000-0005-0000-0000-00002E120000}"/>
    <cellStyle name="40% - Accent2 6" xfId="3407" hidden="1" xr:uid="{00000000-0005-0000-0000-00002F120000}"/>
    <cellStyle name="40% - Accent2 6" xfId="3462" hidden="1" xr:uid="{00000000-0005-0000-0000-000030120000}"/>
    <cellStyle name="40% - Accent2 6" xfId="4830" hidden="1" xr:uid="{00000000-0005-0000-0000-000031120000}"/>
    <cellStyle name="40% - Accent2 6" xfId="4960" hidden="1" xr:uid="{00000000-0005-0000-0000-000032120000}"/>
    <cellStyle name="40% - Accent2 6" xfId="5038" hidden="1" xr:uid="{00000000-0005-0000-0000-000033120000}"/>
    <cellStyle name="40% - Accent2 6" xfId="5167" hidden="1" xr:uid="{00000000-0005-0000-0000-000034120000}"/>
    <cellStyle name="40% - Accent2 6" xfId="5297" hidden="1" xr:uid="{00000000-0005-0000-0000-000035120000}"/>
    <cellStyle name="40% - Accent2 6" xfId="5375" hidden="1" xr:uid="{00000000-0005-0000-0000-000036120000}"/>
    <cellStyle name="40% - Accent2 6" xfId="5504" hidden="1" xr:uid="{00000000-0005-0000-0000-000037120000}"/>
    <cellStyle name="40% - Accent2 6" xfId="5659" hidden="1" xr:uid="{00000000-0005-0000-0000-000038120000}"/>
    <cellStyle name="40% - Accent2 6" xfId="5655" hidden="1" xr:uid="{00000000-0005-0000-0000-000039120000}"/>
    <cellStyle name="40% - Accent2 6" xfId="5756" hidden="1" xr:uid="{00000000-0005-0000-0000-00003A120000}"/>
    <cellStyle name="40% - Accent2 6" xfId="5886" hidden="1" xr:uid="{00000000-0005-0000-0000-00003B120000}"/>
    <cellStyle name="40% - Accent2 6" xfId="6469" hidden="1" xr:uid="{00000000-0005-0000-0000-00003C120000}"/>
    <cellStyle name="40% - Accent2 6" xfId="6495" hidden="1" xr:uid="{00000000-0005-0000-0000-00003D120000}"/>
    <cellStyle name="40% - Accent2 6" xfId="6625" hidden="1" xr:uid="{00000000-0005-0000-0000-00003E120000}"/>
    <cellStyle name="40% - Accent2 6" xfId="6735" hidden="1" xr:uid="{00000000-0005-0000-0000-00003F120000}"/>
    <cellStyle name="40% - Accent2 6" xfId="6406" hidden="1" xr:uid="{00000000-0005-0000-0000-000040120000}"/>
    <cellStyle name="40% - Accent2 6" xfId="6286" hidden="1" xr:uid="{00000000-0005-0000-0000-000041120000}"/>
    <cellStyle name="40% - Accent2 6" xfId="6247" hidden="1" xr:uid="{00000000-0005-0000-0000-000042120000}"/>
    <cellStyle name="40% - Accent2 6" xfId="7090" hidden="1" xr:uid="{00000000-0005-0000-0000-000043120000}"/>
    <cellStyle name="40% - Accent2 6" xfId="7220" hidden="1" xr:uid="{00000000-0005-0000-0000-000044120000}"/>
    <cellStyle name="40% - Accent2 6" xfId="7322" hidden="1" xr:uid="{00000000-0005-0000-0000-000045120000}"/>
    <cellStyle name="40% - Accent2 6" xfId="6913" hidden="1" xr:uid="{00000000-0005-0000-0000-000046120000}"/>
    <cellStyle name="40% - Accent2 6" xfId="6199" hidden="1" xr:uid="{00000000-0005-0000-0000-000047120000}"/>
    <cellStyle name="40% - Accent2 6" xfId="6254" hidden="1" xr:uid="{00000000-0005-0000-0000-000048120000}"/>
    <cellStyle name="40% - Accent2 6" xfId="7622" hidden="1" xr:uid="{00000000-0005-0000-0000-000049120000}"/>
    <cellStyle name="40% - Accent2 6" xfId="7752" hidden="1" xr:uid="{00000000-0005-0000-0000-00004A120000}"/>
    <cellStyle name="40% - Accent2 6" xfId="7830" hidden="1" xr:uid="{00000000-0005-0000-0000-00004B120000}"/>
    <cellStyle name="40% - Accent2 6" xfId="7959" hidden="1" xr:uid="{00000000-0005-0000-0000-00004C120000}"/>
    <cellStyle name="40% - Accent2 6" xfId="8089" hidden="1" xr:uid="{00000000-0005-0000-0000-00004D120000}"/>
    <cellStyle name="40% - Accent2 6" xfId="8167" hidden="1" xr:uid="{00000000-0005-0000-0000-00004E120000}"/>
    <cellStyle name="40% - Accent2 6" xfId="8296" hidden="1" xr:uid="{00000000-0005-0000-0000-00004F120000}"/>
    <cellStyle name="40% - Accent2 7" xfId="91" hidden="1" xr:uid="{00000000-0005-0000-0000-000050120000}"/>
    <cellStyle name="40% - Accent2 7" xfId="169" hidden="1" xr:uid="{00000000-0005-0000-0000-000051120000}"/>
    <cellStyle name="40% - Accent2 7" xfId="246" hidden="1" xr:uid="{00000000-0005-0000-0000-000052120000}"/>
    <cellStyle name="40% - Accent2 7" xfId="324" hidden="1" xr:uid="{00000000-0005-0000-0000-000053120000}"/>
    <cellStyle name="40% - Accent2 7" xfId="908" hidden="1" xr:uid="{00000000-0005-0000-0000-000054120000}"/>
    <cellStyle name="40% - Accent2 7" xfId="985" hidden="1" xr:uid="{00000000-0005-0000-0000-000055120000}"/>
    <cellStyle name="40% - Accent2 7" xfId="1064" hidden="1" xr:uid="{00000000-0005-0000-0000-000056120000}"/>
    <cellStyle name="40% - Accent2 7" xfId="629" hidden="1" xr:uid="{00000000-0005-0000-0000-000057120000}"/>
    <cellStyle name="40% - Accent2 7" xfId="1125" hidden="1" xr:uid="{00000000-0005-0000-0000-000058120000}"/>
    <cellStyle name="40% - Accent2 7" xfId="625" hidden="1" xr:uid="{00000000-0005-0000-0000-000059120000}"/>
    <cellStyle name="40% - Accent2 7" xfId="1496" hidden="1" xr:uid="{00000000-0005-0000-0000-00005A120000}"/>
    <cellStyle name="40% - Accent2 7" xfId="1580" hidden="1" xr:uid="{00000000-0005-0000-0000-00005B120000}"/>
    <cellStyle name="40% - Accent2 7" xfId="1658" hidden="1" xr:uid="{00000000-0005-0000-0000-00005C120000}"/>
    <cellStyle name="40% - Accent2 7" xfId="748" hidden="1" xr:uid="{00000000-0005-0000-0000-00005D120000}"/>
    <cellStyle name="40% - Accent2 7" xfId="1716" hidden="1" xr:uid="{00000000-0005-0000-0000-00005E120000}"/>
    <cellStyle name="40% - Accent2 7" xfId="1382" hidden="1" xr:uid="{00000000-0005-0000-0000-00005F120000}"/>
    <cellStyle name="40% - Accent2 7" xfId="2032" hidden="1" xr:uid="{00000000-0005-0000-0000-000060120000}"/>
    <cellStyle name="40% - Accent2 7" xfId="2112" hidden="1" xr:uid="{00000000-0005-0000-0000-000061120000}"/>
    <cellStyle name="40% - Accent2 7" xfId="2190" hidden="1" xr:uid="{00000000-0005-0000-0000-000062120000}"/>
    <cellStyle name="40% - Accent2 7" xfId="2370" hidden="1" xr:uid="{00000000-0005-0000-0000-000063120000}"/>
    <cellStyle name="40% - Accent2 7" xfId="2449" hidden="1" xr:uid="{00000000-0005-0000-0000-000064120000}"/>
    <cellStyle name="40% - Accent2 7" xfId="2527" hidden="1" xr:uid="{00000000-0005-0000-0000-000065120000}"/>
    <cellStyle name="40% - Accent2 7" xfId="2707" hidden="1" xr:uid="{00000000-0005-0000-0000-000066120000}"/>
    <cellStyle name="40% - Accent2 7" xfId="2786" hidden="1" xr:uid="{00000000-0005-0000-0000-000067120000}"/>
    <cellStyle name="40% - Accent2 7" xfId="2883" hidden="1" xr:uid="{00000000-0005-0000-0000-000068120000}"/>
    <cellStyle name="40% - Accent2 7" xfId="2961" hidden="1" xr:uid="{00000000-0005-0000-0000-000069120000}"/>
    <cellStyle name="40% - Accent2 7" xfId="3038" hidden="1" xr:uid="{00000000-0005-0000-0000-00006A120000}"/>
    <cellStyle name="40% - Accent2 7" xfId="3116" hidden="1" xr:uid="{00000000-0005-0000-0000-00006B120000}"/>
    <cellStyle name="40% - Accent2 7" xfId="3700" hidden="1" xr:uid="{00000000-0005-0000-0000-00006C120000}"/>
    <cellStyle name="40% - Accent2 7" xfId="3777" hidden="1" xr:uid="{00000000-0005-0000-0000-00006D120000}"/>
    <cellStyle name="40% - Accent2 7" xfId="3856" hidden="1" xr:uid="{00000000-0005-0000-0000-00006E120000}"/>
    <cellStyle name="40% - Accent2 7" xfId="3421" hidden="1" xr:uid="{00000000-0005-0000-0000-00006F120000}"/>
    <cellStyle name="40% - Accent2 7" xfId="3917" hidden="1" xr:uid="{00000000-0005-0000-0000-000070120000}"/>
    <cellStyle name="40% - Accent2 7" xfId="3417" hidden="1" xr:uid="{00000000-0005-0000-0000-000071120000}"/>
    <cellStyle name="40% - Accent2 7" xfId="4288" hidden="1" xr:uid="{00000000-0005-0000-0000-000072120000}"/>
    <cellStyle name="40% - Accent2 7" xfId="4372" hidden="1" xr:uid="{00000000-0005-0000-0000-000073120000}"/>
    <cellStyle name="40% - Accent2 7" xfId="4450" hidden="1" xr:uid="{00000000-0005-0000-0000-000074120000}"/>
    <cellStyle name="40% - Accent2 7" xfId="3540" hidden="1" xr:uid="{00000000-0005-0000-0000-000075120000}"/>
    <cellStyle name="40% - Accent2 7" xfId="4508" hidden="1" xr:uid="{00000000-0005-0000-0000-000076120000}"/>
    <cellStyle name="40% - Accent2 7" xfId="4174" hidden="1" xr:uid="{00000000-0005-0000-0000-000077120000}"/>
    <cellStyle name="40% - Accent2 7" xfId="4824" hidden="1" xr:uid="{00000000-0005-0000-0000-000078120000}"/>
    <cellStyle name="40% - Accent2 7" xfId="4904" hidden="1" xr:uid="{00000000-0005-0000-0000-000079120000}"/>
    <cellStyle name="40% - Accent2 7" xfId="4982" hidden="1" xr:uid="{00000000-0005-0000-0000-00007A120000}"/>
    <cellStyle name="40% - Accent2 7" xfId="5162" hidden="1" xr:uid="{00000000-0005-0000-0000-00007B120000}"/>
    <cellStyle name="40% - Accent2 7" xfId="5241" hidden="1" xr:uid="{00000000-0005-0000-0000-00007C120000}"/>
    <cellStyle name="40% - Accent2 7" xfId="5319" hidden="1" xr:uid="{00000000-0005-0000-0000-00007D120000}"/>
    <cellStyle name="40% - Accent2 7" xfId="5499" hidden="1" xr:uid="{00000000-0005-0000-0000-00007E120000}"/>
    <cellStyle name="40% - Accent2 7" xfId="5578" hidden="1" xr:uid="{00000000-0005-0000-0000-00007F120000}"/>
    <cellStyle name="40% - Accent2 7" xfId="5675" hidden="1" xr:uid="{00000000-0005-0000-0000-000080120000}"/>
    <cellStyle name="40% - Accent2 7" xfId="5753" hidden="1" xr:uid="{00000000-0005-0000-0000-000081120000}"/>
    <cellStyle name="40% - Accent2 7" xfId="5830" hidden="1" xr:uid="{00000000-0005-0000-0000-000082120000}"/>
    <cellStyle name="40% - Accent2 7" xfId="5908" hidden="1" xr:uid="{00000000-0005-0000-0000-000083120000}"/>
    <cellStyle name="40% - Accent2 7" xfId="6492" hidden="1" xr:uid="{00000000-0005-0000-0000-000084120000}"/>
    <cellStyle name="40% - Accent2 7" xfId="6569" hidden="1" xr:uid="{00000000-0005-0000-0000-000085120000}"/>
    <cellStyle name="40% - Accent2 7" xfId="6648" hidden="1" xr:uid="{00000000-0005-0000-0000-000086120000}"/>
    <cellStyle name="40% - Accent2 7" xfId="6213" hidden="1" xr:uid="{00000000-0005-0000-0000-000087120000}"/>
    <cellStyle name="40% - Accent2 7" xfId="6709" hidden="1" xr:uid="{00000000-0005-0000-0000-000088120000}"/>
    <cellStyle name="40% - Accent2 7" xfId="6209" hidden="1" xr:uid="{00000000-0005-0000-0000-000089120000}"/>
    <cellStyle name="40% - Accent2 7" xfId="7080" hidden="1" xr:uid="{00000000-0005-0000-0000-00008A120000}"/>
    <cellStyle name="40% - Accent2 7" xfId="7164" hidden="1" xr:uid="{00000000-0005-0000-0000-00008B120000}"/>
    <cellStyle name="40% - Accent2 7" xfId="7242" hidden="1" xr:uid="{00000000-0005-0000-0000-00008C120000}"/>
    <cellStyle name="40% - Accent2 7" xfId="6332" hidden="1" xr:uid="{00000000-0005-0000-0000-00008D120000}"/>
    <cellStyle name="40% - Accent2 7" xfId="7300" hidden="1" xr:uid="{00000000-0005-0000-0000-00008E120000}"/>
    <cellStyle name="40% - Accent2 7" xfId="6966" hidden="1" xr:uid="{00000000-0005-0000-0000-00008F120000}"/>
    <cellStyle name="40% - Accent2 7" xfId="7616" hidden="1" xr:uid="{00000000-0005-0000-0000-000090120000}"/>
    <cellStyle name="40% - Accent2 7" xfId="7696" hidden="1" xr:uid="{00000000-0005-0000-0000-000091120000}"/>
    <cellStyle name="40% - Accent2 7" xfId="7774" hidden="1" xr:uid="{00000000-0005-0000-0000-000092120000}"/>
    <cellStyle name="40% - Accent2 7" xfId="7954" hidden="1" xr:uid="{00000000-0005-0000-0000-000093120000}"/>
    <cellStyle name="40% - Accent2 7" xfId="8033" hidden="1" xr:uid="{00000000-0005-0000-0000-000094120000}"/>
    <cellStyle name="40% - Accent2 7" xfId="8111" hidden="1" xr:uid="{00000000-0005-0000-0000-000095120000}"/>
    <cellStyle name="40% - Accent2 7" xfId="8291" hidden="1" xr:uid="{00000000-0005-0000-0000-000096120000}"/>
    <cellStyle name="40% - Accent2 7" xfId="8370" hidden="1" xr:uid="{00000000-0005-0000-0000-000097120000}"/>
    <cellStyle name="40% - Accent2 8" xfId="104" hidden="1" xr:uid="{00000000-0005-0000-0000-000098120000}"/>
    <cellStyle name="40% - Accent2 8" xfId="178" hidden="1" xr:uid="{00000000-0005-0000-0000-000099120000}"/>
    <cellStyle name="40% - Accent2 8" xfId="254" hidden="1" xr:uid="{00000000-0005-0000-0000-00009A120000}"/>
    <cellStyle name="40% - Accent2 8" xfId="332" hidden="1" xr:uid="{00000000-0005-0000-0000-00009B120000}"/>
    <cellStyle name="40% - Accent2 8" xfId="917" hidden="1" xr:uid="{00000000-0005-0000-0000-00009C120000}"/>
    <cellStyle name="40% - Accent2 8" xfId="993" hidden="1" xr:uid="{00000000-0005-0000-0000-00009D120000}"/>
    <cellStyle name="40% - Accent2 8" xfId="1072" hidden="1" xr:uid="{00000000-0005-0000-0000-00009E120000}"/>
    <cellStyle name="40% - Accent2 8" xfId="1323" hidden="1" xr:uid="{00000000-0005-0000-0000-00009F120000}"/>
    <cellStyle name="40% - Accent2 8" xfId="722" hidden="1" xr:uid="{00000000-0005-0000-0000-0000A0120000}"/>
    <cellStyle name="40% - Accent2 8" xfId="665" hidden="1" xr:uid="{00000000-0005-0000-0000-0000A1120000}"/>
    <cellStyle name="40% - Accent2 8" xfId="1512" hidden="1" xr:uid="{00000000-0005-0000-0000-0000A2120000}"/>
    <cellStyle name="40% - Accent2 8" xfId="1588" hidden="1" xr:uid="{00000000-0005-0000-0000-0000A3120000}"/>
    <cellStyle name="40% - Accent2 8" xfId="1666" hidden="1" xr:uid="{00000000-0005-0000-0000-0000A4120000}"/>
    <cellStyle name="40% - Accent2 8" xfId="1887" hidden="1" xr:uid="{00000000-0005-0000-0000-0000A5120000}"/>
    <cellStyle name="40% - Accent2 8" xfId="680" hidden="1" xr:uid="{00000000-0005-0000-0000-0000A6120000}"/>
    <cellStyle name="40% - Accent2 8" xfId="706" hidden="1" xr:uid="{00000000-0005-0000-0000-0000A7120000}"/>
    <cellStyle name="40% - Accent2 8" xfId="2044" hidden="1" xr:uid="{00000000-0005-0000-0000-0000A8120000}"/>
    <cellStyle name="40% - Accent2 8" xfId="2120" hidden="1" xr:uid="{00000000-0005-0000-0000-0000A9120000}"/>
    <cellStyle name="40% - Accent2 8" xfId="2198" hidden="1" xr:uid="{00000000-0005-0000-0000-0000AA120000}"/>
    <cellStyle name="40% - Accent2 8" xfId="2381" hidden="1" xr:uid="{00000000-0005-0000-0000-0000AB120000}"/>
    <cellStyle name="40% - Accent2 8" xfId="2457" hidden="1" xr:uid="{00000000-0005-0000-0000-0000AC120000}"/>
    <cellStyle name="40% - Accent2 8" xfId="2535" hidden="1" xr:uid="{00000000-0005-0000-0000-0000AD120000}"/>
    <cellStyle name="40% - Accent2 8" xfId="2718" hidden="1" xr:uid="{00000000-0005-0000-0000-0000AE120000}"/>
    <cellStyle name="40% - Accent2 8" xfId="2794" hidden="1" xr:uid="{00000000-0005-0000-0000-0000AF120000}"/>
    <cellStyle name="40% - Accent2 8" xfId="2896" hidden="1" xr:uid="{00000000-0005-0000-0000-0000B0120000}"/>
    <cellStyle name="40% - Accent2 8" xfId="2970" hidden="1" xr:uid="{00000000-0005-0000-0000-0000B1120000}"/>
    <cellStyle name="40% - Accent2 8" xfId="3046" hidden="1" xr:uid="{00000000-0005-0000-0000-0000B2120000}"/>
    <cellStyle name="40% - Accent2 8" xfId="3124" hidden="1" xr:uid="{00000000-0005-0000-0000-0000B3120000}"/>
    <cellStyle name="40% - Accent2 8" xfId="3709" hidden="1" xr:uid="{00000000-0005-0000-0000-0000B4120000}"/>
    <cellStyle name="40% - Accent2 8" xfId="3785" hidden="1" xr:uid="{00000000-0005-0000-0000-0000B5120000}"/>
    <cellStyle name="40% - Accent2 8" xfId="3864" hidden="1" xr:uid="{00000000-0005-0000-0000-0000B6120000}"/>
    <cellStyle name="40% - Accent2 8" xfId="4115" hidden="1" xr:uid="{00000000-0005-0000-0000-0000B7120000}"/>
    <cellStyle name="40% - Accent2 8" xfId="3514" hidden="1" xr:uid="{00000000-0005-0000-0000-0000B8120000}"/>
    <cellStyle name="40% - Accent2 8" xfId="3457" hidden="1" xr:uid="{00000000-0005-0000-0000-0000B9120000}"/>
    <cellStyle name="40% - Accent2 8" xfId="4304" hidden="1" xr:uid="{00000000-0005-0000-0000-0000BA120000}"/>
    <cellStyle name="40% - Accent2 8" xfId="4380" hidden="1" xr:uid="{00000000-0005-0000-0000-0000BB120000}"/>
    <cellStyle name="40% - Accent2 8" xfId="4458" hidden="1" xr:uid="{00000000-0005-0000-0000-0000BC120000}"/>
    <cellStyle name="40% - Accent2 8" xfId="4679" hidden="1" xr:uid="{00000000-0005-0000-0000-0000BD120000}"/>
    <cellStyle name="40% - Accent2 8" xfId="3472" hidden="1" xr:uid="{00000000-0005-0000-0000-0000BE120000}"/>
    <cellStyle name="40% - Accent2 8" xfId="3498" hidden="1" xr:uid="{00000000-0005-0000-0000-0000BF120000}"/>
    <cellStyle name="40% - Accent2 8" xfId="4836" hidden="1" xr:uid="{00000000-0005-0000-0000-0000C0120000}"/>
    <cellStyle name="40% - Accent2 8" xfId="4912" hidden="1" xr:uid="{00000000-0005-0000-0000-0000C1120000}"/>
    <cellStyle name="40% - Accent2 8" xfId="4990" hidden="1" xr:uid="{00000000-0005-0000-0000-0000C2120000}"/>
    <cellStyle name="40% - Accent2 8" xfId="5173" hidden="1" xr:uid="{00000000-0005-0000-0000-0000C3120000}"/>
    <cellStyle name="40% - Accent2 8" xfId="5249" hidden="1" xr:uid="{00000000-0005-0000-0000-0000C4120000}"/>
    <cellStyle name="40% - Accent2 8" xfId="5327" hidden="1" xr:uid="{00000000-0005-0000-0000-0000C5120000}"/>
    <cellStyle name="40% - Accent2 8" xfId="5510" hidden="1" xr:uid="{00000000-0005-0000-0000-0000C6120000}"/>
    <cellStyle name="40% - Accent2 8" xfId="5586" hidden="1" xr:uid="{00000000-0005-0000-0000-0000C7120000}"/>
    <cellStyle name="40% - Accent2 8" xfId="5688" hidden="1" xr:uid="{00000000-0005-0000-0000-0000C8120000}"/>
    <cellStyle name="40% - Accent2 8" xfId="5762" hidden="1" xr:uid="{00000000-0005-0000-0000-0000C9120000}"/>
    <cellStyle name="40% - Accent2 8" xfId="5838" hidden="1" xr:uid="{00000000-0005-0000-0000-0000CA120000}"/>
    <cellStyle name="40% - Accent2 8" xfId="5916" hidden="1" xr:uid="{00000000-0005-0000-0000-0000CB120000}"/>
    <cellStyle name="40% - Accent2 8" xfId="6501" hidden="1" xr:uid="{00000000-0005-0000-0000-0000CC120000}"/>
    <cellStyle name="40% - Accent2 8" xfId="6577" hidden="1" xr:uid="{00000000-0005-0000-0000-0000CD120000}"/>
    <cellStyle name="40% - Accent2 8" xfId="6656" hidden="1" xr:uid="{00000000-0005-0000-0000-0000CE120000}"/>
    <cellStyle name="40% - Accent2 8" xfId="6907" hidden="1" xr:uid="{00000000-0005-0000-0000-0000CF120000}"/>
    <cellStyle name="40% - Accent2 8" xfId="6306" hidden="1" xr:uid="{00000000-0005-0000-0000-0000D0120000}"/>
    <cellStyle name="40% - Accent2 8" xfId="6249" hidden="1" xr:uid="{00000000-0005-0000-0000-0000D1120000}"/>
    <cellStyle name="40% - Accent2 8" xfId="7096" hidden="1" xr:uid="{00000000-0005-0000-0000-0000D2120000}"/>
    <cellStyle name="40% - Accent2 8" xfId="7172" hidden="1" xr:uid="{00000000-0005-0000-0000-0000D3120000}"/>
    <cellStyle name="40% - Accent2 8" xfId="7250" hidden="1" xr:uid="{00000000-0005-0000-0000-0000D4120000}"/>
    <cellStyle name="40% - Accent2 8" xfId="7471" hidden="1" xr:uid="{00000000-0005-0000-0000-0000D5120000}"/>
    <cellStyle name="40% - Accent2 8" xfId="6264" hidden="1" xr:uid="{00000000-0005-0000-0000-0000D6120000}"/>
    <cellStyle name="40% - Accent2 8" xfId="6290" hidden="1" xr:uid="{00000000-0005-0000-0000-0000D7120000}"/>
    <cellStyle name="40% - Accent2 8" xfId="7628" hidden="1" xr:uid="{00000000-0005-0000-0000-0000D8120000}"/>
    <cellStyle name="40% - Accent2 8" xfId="7704" hidden="1" xr:uid="{00000000-0005-0000-0000-0000D9120000}"/>
    <cellStyle name="40% - Accent2 8" xfId="7782" hidden="1" xr:uid="{00000000-0005-0000-0000-0000DA120000}"/>
    <cellStyle name="40% - Accent2 8" xfId="7965" hidden="1" xr:uid="{00000000-0005-0000-0000-0000DB120000}"/>
    <cellStyle name="40% - Accent2 8" xfId="8041" hidden="1" xr:uid="{00000000-0005-0000-0000-0000DC120000}"/>
    <cellStyle name="40% - Accent2 8" xfId="8119" hidden="1" xr:uid="{00000000-0005-0000-0000-0000DD120000}"/>
    <cellStyle name="40% - Accent2 8" xfId="8302" hidden="1" xr:uid="{00000000-0005-0000-0000-0000DE120000}"/>
    <cellStyle name="40% - Accent2 8" xfId="8378" hidden="1" xr:uid="{00000000-0005-0000-0000-0000DF120000}"/>
    <cellStyle name="40% - Accent2 9" xfId="117" hidden="1" xr:uid="{00000000-0005-0000-0000-0000E0120000}"/>
    <cellStyle name="40% - Accent2 9" xfId="191" hidden="1" xr:uid="{00000000-0005-0000-0000-0000E1120000}"/>
    <cellStyle name="40% - Accent2 9" xfId="267" hidden="1" xr:uid="{00000000-0005-0000-0000-0000E2120000}"/>
    <cellStyle name="40% - Accent2 9" xfId="345" hidden="1" xr:uid="{00000000-0005-0000-0000-0000E3120000}"/>
    <cellStyle name="40% - Accent2 9" xfId="930" hidden="1" xr:uid="{00000000-0005-0000-0000-0000E4120000}"/>
    <cellStyle name="40% - Accent2 9" xfId="1006" hidden="1" xr:uid="{00000000-0005-0000-0000-0000E5120000}"/>
    <cellStyle name="40% - Accent2 9" xfId="1085" hidden="1" xr:uid="{00000000-0005-0000-0000-0000E6120000}"/>
    <cellStyle name="40% - Accent2 9" xfId="1333" hidden="1" xr:uid="{00000000-0005-0000-0000-0000E7120000}"/>
    <cellStyle name="40% - Accent2 9" xfId="825" hidden="1" xr:uid="{00000000-0005-0000-0000-0000E8120000}"/>
    <cellStyle name="40% - Accent2 9" xfId="698" hidden="1" xr:uid="{00000000-0005-0000-0000-0000E9120000}"/>
    <cellStyle name="40% - Accent2 9" xfId="1525" hidden="1" xr:uid="{00000000-0005-0000-0000-0000EA120000}"/>
    <cellStyle name="40% - Accent2 9" xfId="1601" hidden="1" xr:uid="{00000000-0005-0000-0000-0000EB120000}"/>
    <cellStyle name="40% - Accent2 9" xfId="1679" hidden="1" xr:uid="{00000000-0005-0000-0000-0000EC120000}"/>
    <cellStyle name="40% - Accent2 9" xfId="1893" hidden="1" xr:uid="{00000000-0005-0000-0000-0000ED120000}"/>
    <cellStyle name="40% - Accent2 9" xfId="1178" hidden="1" xr:uid="{00000000-0005-0000-0000-0000EE120000}"/>
    <cellStyle name="40% - Accent2 9" xfId="747" hidden="1" xr:uid="{00000000-0005-0000-0000-0000EF120000}"/>
    <cellStyle name="40% - Accent2 9" xfId="2057" hidden="1" xr:uid="{00000000-0005-0000-0000-0000F0120000}"/>
    <cellStyle name="40% - Accent2 9" xfId="2133" hidden="1" xr:uid="{00000000-0005-0000-0000-0000F1120000}"/>
    <cellStyle name="40% - Accent2 9" xfId="2211" hidden="1" xr:uid="{00000000-0005-0000-0000-0000F2120000}"/>
    <cellStyle name="40% - Accent2 9" xfId="2394" hidden="1" xr:uid="{00000000-0005-0000-0000-0000F3120000}"/>
    <cellStyle name="40% - Accent2 9" xfId="2470" hidden="1" xr:uid="{00000000-0005-0000-0000-0000F4120000}"/>
    <cellStyle name="40% - Accent2 9" xfId="2548" hidden="1" xr:uid="{00000000-0005-0000-0000-0000F5120000}"/>
    <cellStyle name="40% - Accent2 9" xfId="2731" hidden="1" xr:uid="{00000000-0005-0000-0000-0000F6120000}"/>
    <cellStyle name="40% - Accent2 9" xfId="2807" hidden="1" xr:uid="{00000000-0005-0000-0000-0000F7120000}"/>
    <cellStyle name="40% - Accent2 9" xfId="2909" hidden="1" xr:uid="{00000000-0005-0000-0000-0000F8120000}"/>
    <cellStyle name="40% - Accent2 9" xfId="2983" hidden="1" xr:uid="{00000000-0005-0000-0000-0000F9120000}"/>
    <cellStyle name="40% - Accent2 9" xfId="3059" hidden="1" xr:uid="{00000000-0005-0000-0000-0000FA120000}"/>
    <cellStyle name="40% - Accent2 9" xfId="3137" hidden="1" xr:uid="{00000000-0005-0000-0000-0000FB120000}"/>
    <cellStyle name="40% - Accent2 9" xfId="3722" hidden="1" xr:uid="{00000000-0005-0000-0000-0000FC120000}"/>
    <cellStyle name="40% - Accent2 9" xfId="3798" hidden="1" xr:uid="{00000000-0005-0000-0000-0000FD120000}"/>
    <cellStyle name="40% - Accent2 9" xfId="3877" hidden="1" xr:uid="{00000000-0005-0000-0000-0000FE120000}"/>
    <cellStyle name="40% - Accent2 9" xfId="4125" hidden="1" xr:uid="{00000000-0005-0000-0000-0000FF120000}"/>
    <cellStyle name="40% - Accent2 9" xfId="3617" hidden="1" xr:uid="{00000000-0005-0000-0000-000000130000}"/>
    <cellStyle name="40% - Accent2 9" xfId="3490" hidden="1" xr:uid="{00000000-0005-0000-0000-000001130000}"/>
    <cellStyle name="40% - Accent2 9" xfId="4317" hidden="1" xr:uid="{00000000-0005-0000-0000-000002130000}"/>
    <cellStyle name="40% - Accent2 9" xfId="4393" hidden="1" xr:uid="{00000000-0005-0000-0000-000003130000}"/>
    <cellStyle name="40% - Accent2 9" xfId="4471" hidden="1" xr:uid="{00000000-0005-0000-0000-000004130000}"/>
    <cellStyle name="40% - Accent2 9" xfId="4685" hidden="1" xr:uid="{00000000-0005-0000-0000-000005130000}"/>
    <cellStyle name="40% - Accent2 9" xfId="3970" hidden="1" xr:uid="{00000000-0005-0000-0000-000006130000}"/>
    <cellStyle name="40% - Accent2 9" xfId="3539" hidden="1" xr:uid="{00000000-0005-0000-0000-000007130000}"/>
    <cellStyle name="40% - Accent2 9" xfId="4849" hidden="1" xr:uid="{00000000-0005-0000-0000-000008130000}"/>
    <cellStyle name="40% - Accent2 9" xfId="4925" hidden="1" xr:uid="{00000000-0005-0000-0000-000009130000}"/>
    <cellStyle name="40% - Accent2 9" xfId="5003" hidden="1" xr:uid="{00000000-0005-0000-0000-00000A130000}"/>
    <cellStyle name="40% - Accent2 9" xfId="5186" hidden="1" xr:uid="{00000000-0005-0000-0000-00000B130000}"/>
    <cellStyle name="40% - Accent2 9" xfId="5262" hidden="1" xr:uid="{00000000-0005-0000-0000-00000C130000}"/>
    <cellStyle name="40% - Accent2 9" xfId="5340" hidden="1" xr:uid="{00000000-0005-0000-0000-00000D130000}"/>
    <cellStyle name="40% - Accent2 9" xfId="5523" hidden="1" xr:uid="{00000000-0005-0000-0000-00000E130000}"/>
    <cellStyle name="40% - Accent2 9" xfId="5599" hidden="1" xr:uid="{00000000-0005-0000-0000-00000F130000}"/>
    <cellStyle name="40% - Accent2 9" xfId="5701" hidden="1" xr:uid="{00000000-0005-0000-0000-000010130000}"/>
    <cellStyle name="40% - Accent2 9" xfId="5775" hidden="1" xr:uid="{00000000-0005-0000-0000-000011130000}"/>
    <cellStyle name="40% - Accent2 9" xfId="5851" hidden="1" xr:uid="{00000000-0005-0000-0000-000012130000}"/>
    <cellStyle name="40% - Accent2 9" xfId="5929" hidden="1" xr:uid="{00000000-0005-0000-0000-000013130000}"/>
    <cellStyle name="40% - Accent2 9" xfId="6514" hidden="1" xr:uid="{00000000-0005-0000-0000-000014130000}"/>
    <cellStyle name="40% - Accent2 9" xfId="6590" hidden="1" xr:uid="{00000000-0005-0000-0000-000015130000}"/>
    <cellStyle name="40% - Accent2 9" xfId="6669" hidden="1" xr:uid="{00000000-0005-0000-0000-000016130000}"/>
    <cellStyle name="40% - Accent2 9" xfId="6917" hidden="1" xr:uid="{00000000-0005-0000-0000-000017130000}"/>
    <cellStyle name="40% - Accent2 9" xfId="6409" hidden="1" xr:uid="{00000000-0005-0000-0000-000018130000}"/>
    <cellStyle name="40% - Accent2 9" xfId="6282" hidden="1" xr:uid="{00000000-0005-0000-0000-000019130000}"/>
    <cellStyle name="40% - Accent2 9" xfId="7109" hidden="1" xr:uid="{00000000-0005-0000-0000-00001A130000}"/>
    <cellStyle name="40% - Accent2 9" xfId="7185" hidden="1" xr:uid="{00000000-0005-0000-0000-00001B130000}"/>
    <cellStyle name="40% - Accent2 9" xfId="7263" hidden="1" xr:uid="{00000000-0005-0000-0000-00001C130000}"/>
    <cellStyle name="40% - Accent2 9" xfId="7477" hidden="1" xr:uid="{00000000-0005-0000-0000-00001D130000}"/>
    <cellStyle name="40% - Accent2 9" xfId="6762" hidden="1" xr:uid="{00000000-0005-0000-0000-00001E130000}"/>
    <cellStyle name="40% - Accent2 9" xfId="6331" hidden="1" xr:uid="{00000000-0005-0000-0000-00001F130000}"/>
    <cellStyle name="40% - Accent2 9" xfId="7641" hidden="1" xr:uid="{00000000-0005-0000-0000-000020130000}"/>
    <cellStyle name="40% - Accent2 9" xfId="7717" hidden="1" xr:uid="{00000000-0005-0000-0000-000021130000}"/>
    <cellStyle name="40% - Accent2 9" xfId="7795" hidden="1" xr:uid="{00000000-0005-0000-0000-000022130000}"/>
    <cellStyle name="40% - Accent2 9" xfId="7978" hidden="1" xr:uid="{00000000-0005-0000-0000-000023130000}"/>
    <cellStyle name="40% - Accent2 9" xfId="8054" hidden="1" xr:uid="{00000000-0005-0000-0000-000024130000}"/>
    <cellStyle name="40% - Accent2 9" xfId="8132" hidden="1" xr:uid="{00000000-0005-0000-0000-000025130000}"/>
    <cellStyle name="40% - Accent2 9" xfId="8315" hidden="1" xr:uid="{00000000-0005-0000-0000-000026130000}"/>
    <cellStyle name="40% - Accent2 9" xfId="8391" hidden="1" xr:uid="{00000000-0005-0000-0000-000027130000}"/>
    <cellStyle name="40% - Accent3" xfId="32" builtinId="39" hidden="1"/>
    <cellStyle name="40% - Accent3 10" xfId="119" hidden="1" xr:uid="{00000000-0005-0000-0000-000029130000}"/>
    <cellStyle name="40% - Accent3 10" xfId="193" hidden="1" xr:uid="{00000000-0005-0000-0000-00002A130000}"/>
    <cellStyle name="40% - Accent3 10" xfId="269" hidden="1" xr:uid="{00000000-0005-0000-0000-00002B130000}"/>
    <cellStyle name="40% - Accent3 10" xfId="347" hidden="1" xr:uid="{00000000-0005-0000-0000-00002C130000}"/>
    <cellStyle name="40% - Accent3 10" xfId="932" hidden="1" xr:uid="{00000000-0005-0000-0000-00002D130000}"/>
    <cellStyle name="40% - Accent3 10" xfId="1008" hidden="1" xr:uid="{00000000-0005-0000-0000-00002E130000}"/>
    <cellStyle name="40% - Accent3 10" xfId="1087" hidden="1" xr:uid="{00000000-0005-0000-0000-00002F130000}"/>
    <cellStyle name="40% - Accent3 10" xfId="1345" hidden="1" xr:uid="{00000000-0005-0000-0000-000030130000}"/>
    <cellStyle name="40% - Accent3 10" xfId="725" hidden="1" xr:uid="{00000000-0005-0000-0000-000031130000}"/>
    <cellStyle name="40% - Accent3 10" xfId="779" hidden="1" xr:uid="{00000000-0005-0000-0000-000032130000}"/>
    <cellStyle name="40% - Accent3 10" xfId="1527" hidden="1" xr:uid="{00000000-0005-0000-0000-000033130000}"/>
    <cellStyle name="40% - Accent3 10" xfId="1603" hidden="1" xr:uid="{00000000-0005-0000-0000-000034130000}"/>
    <cellStyle name="40% - Accent3 10" xfId="1681" hidden="1" xr:uid="{00000000-0005-0000-0000-000035130000}"/>
    <cellStyle name="40% - Accent3 10" xfId="1903" hidden="1" xr:uid="{00000000-0005-0000-0000-000036130000}"/>
    <cellStyle name="40% - Accent3 10" xfId="1186" hidden="1" xr:uid="{00000000-0005-0000-0000-000037130000}"/>
    <cellStyle name="40% - Accent3 10" xfId="787" hidden="1" xr:uid="{00000000-0005-0000-0000-000038130000}"/>
    <cellStyle name="40% - Accent3 10" xfId="2059" hidden="1" xr:uid="{00000000-0005-0000-0000-000039130000}"/>
    <cellStyle name="40% - Accent3 10" xfId="2135" hidden="1" xr:uid="{00000000-0005-0000-0000-00003A130000}"/>
    <cellStyle name="40% - Accent3 10" xfId="2213" hidden="1" xr:uid="{00000000-0005-0000-0000-00003B130000}"/>
    <cellStyle name="40% - Accent3 10" xfId="2396" hidden="1" xr:uid="{00000000-0005-0000-0000-00003C130000}"/>
    <cellStyle name="40% - Accent3 10" xfId="2472" hidden="1" xr:uid="{00000000-0005-0000-0000-00003D130000}"/>
    <cellStyle name="40% - Accent3 10" xfId="2550" hidden="1" xr:uid="{00000000-0005-0000-0000-00003E130000}"/>
    <cellStyle name="40% - Accent3 10" xfId="2733" hidden="1" xr:uid="{00000000-0005-0000-0000-00003F130000}"/>
    <cellStyle name="40% - Accent3 10" xfId="2809" hidden="1" xr:uid="{00000000-0005-0000-0000-000040130000}"/>
    <cellStyle name="40% - Accent3 10" xfId="2911" hidden="1" xr:uid="{00000000-0005-0000-0000-000041130000}"/>
    <cellStyle name="40% - Accent3 10" xfId="2985" hidden="1" xr:uid="{00000000-0005-0000-0000-000042130000}"/>
    <cellStyle name="40% - Accent3 10" xfId="3061" hidden="1" xr:uid="{00000000-0005-0000-0000-000043130000}"/>
    <cellStyle name="40% - Accent3 10" xfId="3139" hidden="1" xr:uid="{00000000-0005-0000-0000-000044130000}"/>
    <cellStyle name="40% - Accent3 10" xfId="3724" hidden="1" xr:uid="{00000000-0005-0000-0000-000045130000}"/>
    <cellStyle name="40% - Accent3 10" xfId="3800" hidden="1" xr:uid="{00000000-0005-0000-0000-000046130000}"/>
    <cellStyle name="40% - Accent3 10" xfId="3879" hidden="1" xr:uid="{00000000-0005-0000-0000-000047130000}"/>
    <cellStyle name="40% - Accent3 10" xfId="4137" hidden="1" xr:uid="{00000000-0005-0000-0000-000048130000}"/>
    <cellStyle name="40% - Accent3 10" xfId="3517" hidden="1" xr:uid="{00000000-0005-0000-0000-000049130000}"/>
    <cellStyle name="40% - Accent3 10" xfId="3571" hidden="1" xr:uid="{00000000-0005-0000-0000-00004A130000}"/>
    <cellStyle name="40% - Accent3 10" xfId="4319" hidden="1" xr:uid="{00000000-0005-0000-0000-00004B130000}"/>
    <cellStyle name="40% - Accent3 10" xfId="4395" hidden="1" xr:uid="{00000000-0005-0000-0000-00004C130000}"/>
    <cellStyle name="40% - Accent3 10" xfId="4473" hidden="1" xr:uid="{00000000-0005-0000-0000-00004D130000}"/>
    <cellStyle name="40% - Accent3 10" xfId="4695" hidden="1" xr:uid="{00000000-0005-0000-0000-00004E130000}"/>
    <cellStyle name="40% - Accent3 10" xfId="3978" hidden="1" xr:uid="{00000000-0005-0000-0000-00004F130000}"/>
    <cellStyle name="40% - Accent3 10" xfId="3579" hidden="1" xr:uid="{00000000-0005-0000-0000-000050130000}"/>
    <cellStyle name="40% - Accent3 10" xfId="4851" hidden="1" xr:uid="{00000000-0005-0000-0000-000051130000}"/>
    <cellStyle name="40% - Accent3 10" xfId="4927" hidden="1" xr:uid="{00000000-0005-0000-0000-000052130000}"/>
    <cellStyle name="40% - Accent3 10" xfId="5005" hidden="1" xr:uid="{00000000-0005-0000-0000-000053130000}"/>
    <cellStyle name="40% - Accent3 10" xfId="5188" hidden="1" xr:uid="{00000000-0005-0000-0000-000054130000}"/>
    <cellStyle name="40% - Accent3 10" xfId="5264" hidden="1" xr:uid="{00000000-0005-0000-0000-000055130000}"/>
    <cellStyle name="40% - Accent3 10" xfId="5342" hidden="1" xr:uid="{00000000-0005-0000-0000-000056130000}"/>
    <cellStyle name="40% - Accent3 10" xfId="5525" hidden="1" xr:uid="{00000000-0005-0000-0000-000057130000}"/>
    <cellStyle name="40% - Accent3 10" xfId="5601" hidden="1" xr:uid="{00000000-0005-0000-0000-000058130000}"/>
    <cellStyle name="40% - Accent3 10" xfId="5703" hidden="1" xr:uid="{00000000-0005-0000-0000-000059130000}"/>
    <cellStyle name="40% - Accent3 10" xfId="5777" hidden="1" xr:uid="{00000000-0005-0000-0000-00005A130000}"/>
    <cellStyle name="40% - Accent3 10" xfId="5853" hidden="1" xr:uid="{00000000-0005-0000-0000-00005B130000}"/>
    <cellStyle name="40% - Accent3 10" xfId="5931" hidden="1" xr:uid="{00000000-0005-0000-0000-00005C130000}"/>
    <cellStyle name="40% - Accent3 10" xfId="6516" hidden="1" xr:uid="{00000000-0005-0000-0000-00005D130000}"/>
    <cellStyle name="40% - Accent3 10" xfId="6592" hidden="1" xr:uid="{00000000-0005-0000-0000-00005E130000}"/>
    <cellStyle name="40% - Accent3 10" xfId="6671" hidden="1" xr:uid="{00000000-0005-0000-0000-00005F130000}"/>
    <cellStyle name="40% - Accent3 10" xfId="6929" hidden="1" xr:uid="{00000000-0005-0000-0000-000060130000}"/>
    <cellStyle name="40% - Accent3 10" xfId="6309" hidden="1" xr:uid="{00000000-0005-0000-0000-000061130000}"/>
    <cellStyle name="40% - Accent3 10" xfId="6363" hidden="1" xr:uid="{00000000-0005-0000-0000-000062130000}"/>
    <cellStyle name="40% - Accent3 10" xfId="7111" hidden="1" xr:uid="{00000000-0005-0000-0000-000063130000}"/>
    <cellStyle name="40% - Accent3 10" xfId="7187" hidden="1" xr:uid="{00000000-0005-0000-0000-000064130000}"/>
    <cellStyle name="40% - Accent3 10" xfId="7265" hidden="1" xr:uid="{00000000-0005-0000-0000-000065130000}"/>
    <cellStyle name="40% - Accent3 10" xfId="7487" hidden="1" xr:uid="{00000000-0005-0000-0000-000066130000}"/>
    <cellStyle name="40% - Accent3 10" xfId="6770" hidden="1" xr:uid="{00000000-0005-0000-0000-000067130000}"/>
    <cellStyle name="40% - Accent3 10" xfId="6371" hidden="1" xr:uid="{00000000-0005-0000-0000-000068130000}"/>
    <cellStyle name="40% - Accent3 10" xfId="7643" hidden="1" xr:uid="{00000000-0005-0000-0000-000069130000}"/>
    <cellStyle name="40% - Accent3 10" xfId="7719" hidden="1" xr:uid="{00000000-0005-0000-0000-00006A130000}"/>
    <cellStyle name="40% - Accent3 10" xfId="7797" hidden="1" xr:uid="{00000000-0005-0000-0000-00006B130000}"/>
    <cellStyle name="40% - Accent3 10" xfId="7980" hidden="1" xr:uid="{00000000-0005-0000-0000-00006C130000}"/>
    <cellStyle name="40% - Accent3 10" xfId="8056" hidden="1" xr:uid="{00000000-0005-0000-0000-00006D130000}"/>
    <cellStyle name="40% - Accent3 10" xfId="8134" hidden="1" xr:uid="{00000000-0005-0000-0000-00006E130000}"/>
    <cellStyle name="40% - Accent3 10" xfId="8317" hidden="1" xr:uid="{00000000-0005-0000-0000-00006F130000}"/>
    <cellStyle name="40% - Accent3 10" xfId="8393" hidden="1" xr:uid="{00000000-0005-0000-0000-000070130000}"/>
    <cellStyle name="40% - Accent3 11" xfId="132" hidden="1" xr:uid="{00000000-0005-0000-0000-000071130000}"/>
    <cellStyle name="40% - Accent3 11" xfId="206" hidden="1" xr:uid="{00000000-0005-0000-0000-000072130000}"/>
    <cellStyle name="40% - Accent3 11" xfId="282" hidden="1" xr:uid="{00000000-0005-0000-0000-000073130000}"/>
    <cellStyle name="40% - Accent3 11" xfId="360" hidden="1" xr:uid="{00000000-0005-0000-0000-000074130000}"/>
    <cellStyle name="40% - Accent3 11" xfId="945" hidden="1" xr:uid="{00000000-0005-0000-0000-000075130000}"/>
    <cellStyle name="40% - Accent3 11" xfId="1021" hidden="1" xr:uid="{00000000-0005-0000-0000-000076130000}"/>
    <cellStyle name="40% - Accent3 11" xfId="1100" hidden="1" xr:uid="{00000000-0005-0000-0000-000077130000}"/>
    <cellStyle name="40% - Accent3 11" xfId="785" hidden="1" xr:uid="{00000000-0005-0000-0000-000078130000}"/>
    <cellStyle name="40% - Accent3 11" xfId="733" hidden="1" xr:uid="{00000000-0005-0000-0000-000079130000}"/>
    <cellStyle name="40% - Accent3 11" xfId="697" hidden="1" xr:uid="{00000000-0005-0000-0000-00007A130000}"/>
    <cellStyle name="40% - Accent3 11" xfId="1540" hidden="1" xr:uid="{00000000-0005-0000-0000-00007B130000}"/>
    <cellStyle name="40% - Accent3 11" xfId="1616" hidden="1" xr:uid="{00000000-0005-0000-0000-00007C130000}"/>
    <cellStyle name="40% - Accent3 11" xfId="1694" hidden="1" xr:uid="{00000000-0005-0000-0000-00007D130000}"/>
    <cellStyle name="40% - Accent3 11" xfId="619" hidden="1" xr:uid="{00000000-0005-0000-0000-00007E130000}"/>
    <cellStyle name="40% - Accent3 11" xfId="1137" hidden="1" xr:uid="{00000000-0005-0000-0000-00007F130000}"/>
    <cellStyle name="40% - Accent3 11" xfId="1120" hidden="1" xr:uid="{00000000-0005-0000-0000-000080130000}"/>
    <cellStyle name="40% - Accent3 11" xfId="2072" hidden="1" xr:uid="{00000000-0005-0000-0000-000081130000}"/>
    <cellStyle name="40% - Accent3 11" xfId="2148" hidden="1" xr:uid="{00000000-0005-0000-0000-000082130000}"/>
    <cellStyle name="40% - Accent3 11" xfId="2226" hidden="1" xr:uid="{00000000-0005-0000-0000-000083130000}"/>
    <cellStyle name="40% - Accent3 11" xfId="2409" hidden="1" xr:uid="{00000000-0005-0000-0000-000084130000}"/>
    <cellStyle name="40% - Accent3 11" xfId="2485" hidden="1" xr:uid="{00000000-0005-0000-0000-000085130000}"/>
    <cellStyle name="40% - Accent3 11" xfId="2563" hidden="1" xr:uid="{00000000-0005-0000-0000-000086130000}"/>
    <cellStyle name="40% - Accent3 11" xfId="2746" hidden="1" xr:uid="{00000000-0005-0000-0000-000087130000}"/>
    <cellStyle name="40% - Accent3 11" xfId="2822" hidden="1" xr:uid="{00000000-0005-0000-0000-000088130000}"/>
    <cellStyle name="40% - Accent3 11" xfId="2924" hidden="1" xr:uid="{00000000-0005-0000-0000-000089130000}"/>
    <cellStyle name="40% - Accent3 11" xfId="2998" hidden="1" xr:uid="{00000000-0005-0000-0000-00008A130000}"/>
    <cellStyle name="40% - Accent3 11" xfId="3074" hidden="1" xr:uid="{00000000-0005-0000-0000-00008B130000}"/>
    <cellStyle name="40% - Accent3 11" xfId="3152" hidden="1" xr:uid="{00000000-0005-0000-0000-00008C130000}"/>
    <cellStyle name="40% - Accent3 11" xfId="3737" hidden="1" xr:uid="{00000000-0005-0000-0000-00008D130000}"/>
    <cellStyle name="40% - Accent3 11" xfId="3813" hidden="1" xr:uid="{00000000-0005-0000-0000-00008E130000}"/>
    <cellStyle name="40% - Accent3 11" xfId="3892" hidden="1" xr:uid="{00000000-0005-0000-0000-00008F130000}"/>
    <cellStyle name="40% - Accent3 11" xfId="3577" hidden="1" xr:uid="{00000000-0005-0000-0000-000090130000}"/>
    <cellStyle name="40% - Accent3 11" xfId="3525" hidden="1" xr:uid="{00000000-0005-0000-0000-000091130000}"/>
    <cellStyle name="40% - Accent3 11" xfId="3489" hidden="1" xr:uid="{00000000-0005-0000-0000-000092130000}"/>
    <cellStyle name="40% - Accent3 11" xfId="4332" hidden="1" xr:uid="{00000000-0005-0000-0000-000093130000}"/>
    <cellStyle name="40% - Accent3 11" xfId="4408" hidden="1" xr:uid="{00000000-0005-0000-0000-000094130000}"/>
    <cellStyle name="40% - Accent3 11" xfId="4486" hidden="1" xr:uid="{00000000-0005-0000-0000-000095130000}"/>
    <cellStyle name="40% - Accent3 11" xfId="3411" hidden="1" xr:uid="{00000000-0005-0000-0000-000096130000}"/>
    <cellStyle name="40% - Accent3 11" xfId="3929" hidden="1" xr:uid="{00000000-0005-0000-0000-000097130000}"/>
    <cellStyle name="40% - Accent3 11" xfId="3912" hidden="1" xr:uid="{00000000-0005-0000-0000-000098130000}"/>
    <cellStyle name="40% - Accent3 11" xfId="4864" hidden="1" xr:uid="{00000000-0005-0000-0000-000099130000}"/>
    <cellStyle name="40% - Accent3 11" xfId="4940" hidden="1" xr:uid="{00000000-0005-0000-0000-00009A130000}"/>
    <cellStyle name="40% - Accent3 11" xfId="5018" hidden="1" xr:uid="{00000000-0005-0000-0000-00009B130000}"/>
    <cellStyle name="40% - Accent3 11" xfId="5201" hidden="1" xr:uid="{00000000-0005-0000-0000-00009C130000}"/>
    <cellStyle name="40% - Accent3 11" xfId="5277" hidden="1" xr:uid="{00000000-0005-0000-0000-00009D130000}"/>
    <cellStyle name="40% - Accent3 11" xfId="5355" hidden="1" xr:uid="{00000000-0005-0000-0000-00009E130000}"/>
    <cellStyle name="40% - Accent3 11" xfId="5538" hidden="1" xr:uid="{00000000-0005-0000-0000-00009F130000}"/>
    <cellStyle name="40% - Accent3 11" xfId="5614" hidden="1" xr:uid="{00000000-0005-0000-0000-0000A0130000}"/>
    <cellStyle name="40% - Accent3 11" xfId="5716" hidden="1" xr:uid="{00000000-0005-0000-0000-0000A1130000}"/>
    <cellStyle name="40% - Accent3 11" xfId="5790" hidden="1" xr:uid="{00000000-0005-0000-0000-0000A2130000}"/>
    <cellStyle name="40% - Accent3 11" xfId="5866" hidden="1" xr:uid="{00000000-0005-0000-0000-0000A3130000}"/>
    <cellStyle name="40% - Accent3 11" xfId="5944" hidden="1" xr:uid="{00000000-0005-0000-0000-0000A4130000}"/>
    <cellStyle name="40% - Accent3 11" xfId="6529" hidden="1" xr:uid="{00000000-0005-0000-0000-0000A5130000}"/>
    <cellStyle name="40% - Accent3 11" xfId="6605" hidden="1" xr:uid="{00000000-0005-0000-0000-0000A6130000}"/>
    <cellStyle name="40% - Accent3 11" xfId="6684" hidden="1" xr:uid="{00000000-0005-0000-0000-0000A7130000}"/>
    <cellStyle name="40% - Accent3 11" xfId="6369" hidden="1" xr:uid="{00000000-0005-0000-0000-0000A8130000}"/>
    <cellStyle name="40% - Accent3 11" xfId="6317" hidden="1" xr:uid="{00000000-0005-0000-0000-0000A9130000}"/>
    <cellStyle name="40% - Accent3 11" xfId="6281" hidden="1" xr:uid="{00000000-0005-0000-0000-0000AA130000}"/>
    <cellStyle name="40% - Accent3 11" xfId="7124" hidden="1" xr:uid="{00000000-0005-0000-0000-0000AB130000}"/>
    <cellStyle name="40% - Accent3 11" xfId="7200" hidden="1" xr:uid="{00000000-0005-0000-0000-0000AC130000}"/>
    <cellStyle name="40% - Accent3 11" xfId="7278" hidden="1" xr:uid="{00000000-0005-0000-0000-0000AD130000}"/>
    <cellStyle name="40% - Accent3 11" xfId="6203" hidden="1" xr:uid="{00000000-0005-0000-0000-0000AE130000}"/>
    <cellStyle name="40% - Accent3 11" xfId="6721" hidden="1" xr:uid="{00000000-0005-0000-0000-0000AF130000}"/>
    <cellStyle name="40% - Accent3 11" xfId="6704" hidden="1" xr:uid="{00000000-0005-0000-0000-0000B0130000}"/>
    <cellStyle name="40% - Accent3 11" xfId="7656" hidden="1" xr:uid="{00000000-0005-0000-0000-0000B1130000}"/>
    <cellStyle name="40% - Accent3 11" xfId="7732" hidden="1" xr:uid="{00000000-0005-0000-0000-0000B2130000}"/>
    <cellStyle name="40% - Accent3 11" xfId="7810" hidden="1" xr:uid="{00000000-0005-0000-0000-0000B3130000}"/>
    <cellStyle name="40% - Accent3 11" xfId="7993" hidden="1" xr:uid="{00000000-0005-0000-0000-0000B4130000}"/>
    <cellStyle name="40% - Accent3 11" xfId="8069" hidden="1" xr:uid="{00000000-0005-0000-0000-0000B5130000}"/>
    <cellStyle name="40% - Accent3 11" xfId="8147" hidden="1" xr:uid="{00000000-0005-0000-0000-0000B6130000}"/>
    <cellStyle name="40% - Accent3 11" xfId="8330" hidden="1" xr:uid="{00000000-0005-0000-0000-0000B7130000}"/>
    <cellStyle name="40% - Accent3 11" xfId="8406" hidden="1" xr:uid="{00000000-0005-0000-0000-0000B8130000}"/>
    <cellStyle name="40% - Accent3 12" xfId="145" hidden="1" xr:uid="{00000000-0005-0000-0000-0000B9130000}"/>
    <cellStyle name="40% - Accent3 12" xfId="220" hidden="1" xr:uid="{00000000-0005-0000-0000-0000BA130000}"/>
    <cellStyle name="40% - Accent3 12" xfId="295" hidden="1" xr:uid="{00000000-0005-0000-0000-0000BB130000}"/>
    <cellStyle name="40% - Accent3 12" xfId="373" hidden="1" xr:uid="{00000000-0005-0000-0000-0000BC130000}"/>
    <cellStyle name="40% - Accent3 12" xfId="959" hidden="1" xr:uid="{00000000-0005-0000-0000-0000BD130000}"/>
    <cellStyle name="40% - Accent3 12" xfId="1034" hidden="1" xr:uid="{00000000-0005-0000-0000-0000BE130000}"/>
    <cellStyle name="40% - Accent3 12" xfId="1113" hidden="1" xr:uid="{00000000-0005-0000-0000-0000BF130000}"/>
    <cellStyle name="40% - Accent3 12" xfId="1349" hidden="1" xr:uid="{00000000-0005-0000-0000-0000C0130000}"/>
    <cellStyle name="40% - Accent3 12" xfId="840" hidden="1" xr:uid="{00000000-0005-0000-0000-0000C1130000}"/>
    <cellStyle name="40% - Accent3 12" xfId="750" hidden="1" xr:uid="{00000000-0005-0000-0000-0000C2130000}"/>
    <cellStyle name="40% - Accent3 12" xfId="1554" hidden="1" xr:uid="{00000000-0005-0000-0000-0000C3130000}"/>
    <cellStyle name="40% - Accent3 12" xfId="1629" hidden="1" xr:uid="{00000000-0005-0000-0000-0000C4130000}"/>
    <cellStyle name="40% - Accent3 12" xfId="1707" hidden="1" xr:uid="{00000000-0005-0000-0000-0000C5130000}"/>
    <cellStyle name="40% - Accent3 12" xfId="1907" hidden="1" xr:uid="{00000000-0005-0000-0000-0000C6130000}"/>
    <cellStyle name="40% - Accent3 12" xfId="1368" hidden="1" xr:uid="{00000000-0005-0000-0000-0000C7130000}"/>
    <cellStyle name="40% - Accent3 12" xfId="1051" hidden="1" xr:uid="{00000000-0005-0000-0000-0000C8130000}"/>
    <cellStyle name="40% - Accent3 12" xfId="2086" hidden="1" xr:uid="{00000000-0005-0000-0000-0000C9130000}"/>
    <cellStyle name="40% - Accent3 12" xfId="2161" hidden="1" xr:uid="{00000000-0005-0000-0000-0000CA130000}"/>
    <cellStyle name="40% - Accent3 12" xfId="2239" hidden="1" xr:uid="{00000000-0005-0000-0000-0000CB130000}"/>
    <cellStyle name="40% - Accent3 12" xfId="2423" hidden="1" xr:uid="{00000000-0005-0000-0000-0000CC130000}"/>
    <cellStyle name="40% - Accent3 12" xfId="2498" hidden="1" xr:uid="{00000000-0005-0000-0000-0000CD130000}"/>
    <cellStyle name="40% - Accent3 12" xfId="2576" hidden="1" xr:uid="{00000000-0005-0000-0000-0000CE130000}"/>
    <cellStyle name="40% - Accent3 12" xfId="2760" hidden="1" xr:uid="{00000000-0005-0000-0000-0000CF130000}"/>
    <cellStyle name="40% - Accent3 12" xfId="2835" hidden="1" xr:uid="{00000000-0005-0000-0000-0000D0130000}"/>
    <cellStyle name="40% - Accent3 12" xfId="2937" hidden="1" xr:uid="{00000000-0005-0000-0000-0000D1130000}"/>
    <cellStyle name="40% - Accent3 12" xfId="3012" hidden="1" xr:uid="{00000000-0005-0000-0000-0000D2130000}"/>
    <cellStyle name="40% - Accent3 12" xfId="3087" hidden="1" xr:uid="{00000000-0005-0000-0000-0000D3130000}"/>
    <cellStyle name="40% - Accent3 12" xfId="3165" hidden="1" xr:uid="{00000000-0005-0000-0000-0000D4130000}"/>
    <cellStyle name="40% - Accent3 12" xfId="3751" hidden="1" xr:uid="{00000000-0005-0000-0000-0000D5130000}"/>
    <cellStyle name="40% - Accent3 12" xfId="3826" hidden="1" xr:uid="{00000000-0005-0000-0000-0000D6130000}"/>
    <cellStyle name="40% - Accent3 12" xfId="3905" hidden="1" xr:uid="{00000000-0005-0000-0000-0000D7130000}"/>
    <cellStyle name="40% - Accent3 12" xfId="4141" hidden="1" xr:uid="{00000000-0005-0000-0000-0000D8130000}"/>
    <cellStyle name="40% - Accent3 12" xfId="3632" hidden="1" xr:uid="{00000000-0005-0000-0000-0000D9130000}"/>
    <cellStyle name="40% - Accent3 12" xfId="3542" hidden="1" xr:uid="{00000000-0005-0000-0000-0000DA130000}"/>
    <cellStyle name="40% - Accent3 12" xfId="4346" hidden="1" xr:uid="{00000000-0005-0000-0000-0000DB130000}"/>
    <cellStyle name="40% - Accent3 12" xfId="4421" hidden="1" xr:uid="{00000000-0005-0000-0000-0000DC130000}"/>
    <cellStyle name="40% - Accent3 12" xfId="4499" hidden="1" xr:uid="{00000000-0005-0000-0000-0000DD130000}"/>
    <cellStyle name="40% - Accent3 12" xfId="4699" hidden="1" xr:uid="{00000000-0005-0000-0000-0000DE130000}"/>
    <cellStyle name="40% - Accent3 12" xfId="4160" hidden="1" xr:uid="{00000000-0005-0000-0000-0000DF130000}"/>
    <cellStyle name="40% - Accent3 12" xfId="3843" hidden="1" xr:uid="{00000000-0005-0000-0000-0000E0130000}"/>
    <cellStyle name="40% - Accent3 12" xfId="4878" hidden="1" xr:uid="{00000000-0005-0000-0000-0000E1130000}"/>
    <cellStyle name="40% - Accent3 12" xfId="4953" hidden="1" xr:uid="{00000000-0005-0000-0000-0000E2130000}"/>
    <cellStyle name="40% - Accent3 12" xfId="5031" hidden="1" xr:uid="{00000000-0005-0000-0000-0000E3130000}"/>
    <cellStyle name="40% - Accent3 12" xfId="5215" hidden="1" xr:uid="{00000000-0005-0000-0000-0000E4130000}"/>
    <cellStyle name="40% - Accent3 12" xfId="5290" hidden="1" xr:uid="{00000000-0005-0000-0000-0000E5130000}"/>
    <cellStyle name="40% - Accent3 12" xfId="5368" hidden="1" xr:uid="{00000000-0005-0000-0000-0000E6130000}"/>
    <cellStyle name="40% - Accent3 12" xfId="5552" hidden="1" xr:uid="{00000000-0005-0000-0000-0000E7130000}"/>
    <cellStyle name="40% - Accent3 12" xfId="5627" hidden="1" xr:uid="{00000000-0005-0000-0000-0000E8130000}"/>
    <cellStyle name="40% - Accent3 12" xfId="5729" hidden="1" xr:uid="{00000000-0005-0000-0000-0000E9130000}"/>
    <cellStyle name="40% - Accent3 12" xfId="5804" hidden="1" xr:uid="{00000000-0005-0000-0000-0000EA130000}"/>
    <cellStyle name="40% - Accent3 12" xfId="5879" hidden="1" xr:uid="{00000000-0005-0000-0000-0000EB130000}"/>
    <cellStyle name="40% - Accent3 12" xfId="5957" hidden="1" xr:uid="{00000000-0005-0000-0000-0000EC130000}"/>
    <cellStyle name="40% - Accent3 12" xfId="6543" hidden="1" xr:uid="{00000000-0005-0000-0000-0000ED130000}"/>
    <cellStyle name="40% - Accent3 12" xfId="6618" hidden="1" xr:uid="{00000000-0005-0000-0000-0000EE130000}"/>
    <cellStyle name="40% - Accent3 12" xfId="6697" hidden="1" xr:uid="{00000000-0005-0000-0000-0000EF130000}"/>
    <cellStyle name="40% - Accent3 12" xfId="6933" hidden="1" xr:uid="{00000000-0005-0000-0000-0000F0130000}"/>
    <cellStyle name="40% - Accent3 12" xfId="6424" hidden="1" xr:uid="{00000000-0005-0000-0000-0000F1130000}"/>
    <cellStyle name="40% - Accent3 12" xfId="6334" hidden="1" xr:uid="{00000000-0005-0000-0000-0000F2130000}"/>
    <cellStyle name="40% - Accent3 12" xfId="7138" hidden="1" xr:uid="{00000000-0005-0000-0000-0000F3130000}"/>
    <cellStyle name="40% - Accent3 12" xfId="7213" hidden="1" xr:uid="{00000000-0005-0000-0000-0000F4130000}"/>
    <cellStyle name="40% - Accent3 12" xfId="7291" hidden="1" xr:uid="{00000000-0005-0000-0000-0000F5130000}"/>
    <cellStyle name="40% - Accent3 12" xfId="7491" hidden="1" xr:uid="{00000000-0005-0000-0000-0000F6130000}"/>
    <cellStyle name="40% - Accent3 12" xfId="6952" hidden="1" xr:uid="{00000000-0005-0000-0000-0000F7130000}"/>
    <cellStyle name="40% - Accent3 12" xfId="6635" hidden="1" xr:uid="{00000000-0005-0000-0000-0000F8130000}"/>
    <cellStyle name="40% - Accent3 12" xfId="7670" hidden="1" xr:uid="{00000000-0005-0000-0000-0000F9130000}"/>
    <cellStyle name="40% - Accent3 12" xfId="7745" hidden="1" xr:uid="{00000000-0005-0000-0000-0000FA130000}"/>
    <cellStyle name="40% - Accent3 12" xfId="7823" hidden="1" xr:uid="{00000000-0005-0000-0000-0000FB130000}"/>
    <cellStyle name="40% - Accent3 12" xfId="8007" hidden="1" xr:uid="{00000000-0005-0000-0000-0000FC130000}"/>
    <cellStyle name="40% - Accent3 12" xfId="8082" hidden="1" xr:uid="{00000000-0005-0000-0000-0000FD130000}"/>
    <cellStyle name="40% - Accent3 12" xfId="8160" hidden="1" xr:uid="{00000000-0005-0000-0000-0000FE130000}"/>
    <cellStyle name="40% - Accent3 12" xfId="8344" hidden="1" xr:uid="{00000000-0005-0000-0000-0000FF130000}"/>
    <cellStyle name="40% - Accent3 12" xfId="8419" hidden="1" xr:uid="{00000000-0005-0000-0000-000000140000}"/>
    <cellStyle name="40% - Accent3 13" xfId="386" hidden="1" xr:uid="{00000000-0005-0000-0000-000001140000}"/>
    <cellStyle name="40% - Accent3 13" xfId="501" hidden="1" xr:uid="{00000000-0005-0000-0000-000002140000}"/>
    <cellStyle name="40% - Accent3 13" xfId="1224" hidden="1" xr:uid="{00000000-0005-0000-0000-000003140000}"/>
    <cellStyle name="40% - Accent3 13" xfId="1397" hidden="1" xr:uid="{00000000-0005-0000-0000-000004140000}"/>
    <cellStyle name="40% - Accent3 13" xfId="1790" hidden="1" xr:uid="{00000000-0005-0000-0000-000005140000}"/>
    <cellStyle name="40% - Accent3 13" xfId="1938" hidden="1" xr:uid="{00000000-0005-0000-0000-000006140000}"/>
    <cellStyle name="40% - Accent3 13" xfId="2276" hidden="1" xr:uid="{00000000-0005-0000-0000-000007140000}"/>
    <cellStyle name="40% - Accent3 13" xfId="2613" hidden="1" xr:uid="{00000000-0005-0000-0000-000008140000}"/>
    <cellStyle name="40% - Accent3 13" xfId="3178" hidden="1" xr:uid="{00000000-0005-0000-0000-000009140000}"/>
    <cellStyle name="40% - Accent3 13" xfId="3293" hidden="1" xr:uid="{00000000-0005-0000-0000-00000A140000}"/>
    <cellStyle name="40% - Accent3 13" xfId="4016" hidden="1" xr:uid="{00000000-0005-0000-0000-00000B140000}"/>
    <cellStyle name="40% - Accent3 13" xfId="4189" hidden="1" xr:uid="{00000000-0005-0000-0000-00000C140000}"/>
    <cellStyle name="40% - Accent3 13" xfId="4582" hidden="1" xr:uid="{00000000-0005-0000-0000-00000D140000}"/>
    <cellStyle name="40% - Accent3 13" xfId="4730" hidden="1" xr:uid="{00000000-0005-0000-0000-00000E140000}"/>
    <cellStyle name="40% - Accent3 13" xfId="5068" hidden="1" xr:uid="{00000000-0005-0000-0000-00000F140000}"/>
    <cellStyle name="40% - Accent3 13" xfId="5405" hidden="1" xr:uid="{00000000-0005-0000-0000-000010140000}"/>
    <cellStyle name="40% - Accent3 13" xfId="5970" hidden="1" xr:uid="{00000000-0005-0000-0000-000011140000}"/>
    <cellStyle name="40% - Accent3 13" xfId="6085" hidden="1" xr:uid="{00000000-0005-0000-0000-000012140000}"/>
    <cellStyle name="40% - Accent3 13" xfId="6808" hidden="1" xr:uid="{00000000-0005-0000-0000-000013140000}"/>
    <cellStyle name="40% - Accent3 13" xfId="6981" hidden="1" xr:uid="{00000000-0005-0000-0000-000014140000}"/>
    <cellStyle name="40% - Accent3 13" xfId="7374" hidden="1" xr:uid="{00000000-0005-0000-0000-000015140000}"/>
    <cellStyle name="40% - Accent3 13" xfId="7522" hidden="1" xr:uid="{00000000-0005-0000-0000-000016140000}"/>
    <cellStyle name="40% - Accent3 13" xfId="7860" hidden="1" xr:uid="{00000000-0005-0000-0000-000017140000}"/>
    <cellStyle name="40% - Accent3 13" xfId="8197" hidden="1" xr:uid="{00000000-0005-0000-0000-000018140000}"/>
    <cellStyle name="40% - Accent3 3 2 3 2" xfId="471" hidden="1" xr:uid="{00000000-0005-0000-0000-000019140000}"/>
    <cellStyle name="40% - Accent3 3 2 3 2" xfId="586" hidden="1" xr:uid="{00000000-0005-0000-0000-00001A140000}"/>
    <cellStyle name="40% - Accent3 3 2 3 2" xfId="1309" hidden="1" xr:uid="{00000000-0005-0000-0000-00001B140000}"/>
    <cellStyle name="40% - Accent3 3 2 3 2" xfId="1482" hidden="1" xr:uid="{00000000-0005-0000-0000-00001C140000}"/>
    <cellStyle name="40% - Accent3 3 2 3 2" xfId="1875" hidden="1" xr:uid="{00000000-0005-0000-0000-00001D140000}"/>
    <cellStyle name="40% - Accent3 3 2 3 2" xfId="2023" hidden="1" xr:uid="{00000000-0005-0000-0000-00001E140000}"/>
    <cellStyle name="40% - Accent3 3 2 3 2" xfId="2361" hidden="1" xr:uid="{00000000-0005-0000-0000-00001F140000}"/>
    <cellStyle name="40% - Accent3 3 2 3 2" xfId="2698" hidden="1" xr:uid="{00000000-0005-0000-0000-000020140000}"/>
    <cellStyle name="40% - Accent3 3 2 3 2" xfId="3263" hidden="1" xr:uid="{00000000-0005-0000-0000-000021140000}"/>
    <cellStyle name="40% - Accent3 3 2 3 2" xfId="3378" hidden="1" xr:uid="{00000000-0005-0000-0000-000022140000}"/>
    <cellStyle name="40% - Accent3 3 2 3 2" xfId="4101" hidden="1" xr:uid="{00000000-0005-0000-0000-000023140000}"/>
    <cellStyle name="40% - Accent3 3 2 3 2" xfId="4274" hidden="1" xr:uid="{00000000-0005-0000-0000-000024140000}"/>
    <cellStyle name="40% - Accent3 3 2 3 2" xfId="4667" hidden="1" xr:uid="{00000000-0005-0000-0000-000025140000}"/>
    <cellStyle name="40% - Accent3 3 2 3 2" xfId="4815" hidden="1" xr:uid="{00000000-0005-0000-0000-000026140000}"/>
    <cellStyle name="40% - Accent3 3 2 3 2" xfId="5153" hidden="1" xr:uid="{00000000-0005-0000-0000-000027140000}"/>
    <cellStyle name="40% - Accent3 3 2 3 2" xfId="5490" hidden="1" xr:uid="{00000000-0005-0000-0000-000028140000}"/>
    <cellStyle name="40% - Accent3 3 2 3 2" xfId="6055" hidden="1" xr:uid="{00000000-0005-0000-0000-000029140000}"/>
    <cellStyle name="40% - Accent3 3 2 3 2" xfId="6170" hidden="1" xr:uid="{00000000-0005-0000-0000-00002A140000}"/>
    <cellStyle name="40% - Accent3 3 2 3 2" xfId="6893" hidden="1" xr:uid="{00000000-0005-0000-0000-00002B140000}"/>
    <cellStyle name="40% - Accent3 3 2 3 2" xfId="7066" hidden="1" xr:uid="{00000000-0005-0000-0000-00002C140000}"/>
    <cellStyle name="40% - Accent3 3 2 3 2" xfId="7459" hidden="1" xr:uid="{00000000-0005-0000-0000-00002D140000}"/>
    <cellStyle name="40% - Accent3 3 2 3 2" xfId="7607" hidden="1" xr:uid="{00000000-0005-0000-0000-00002E140000}"/>
    <cellStyle name="40% - Accent3 3 2 3 2" xfId="7945" hidden="1" xr:uid="{00000000-0005-0000-0000-00002F140000}"/>
    <cellStyle name="40% - Accent3 3 2 3 2" xfId="8282" hidden="1" xr:uid="{00000000-0005-0000-0000-000030140000}"/>
    <cellStyle name="40% - Accent3 3 2 4 2" xfId="438" hidden="1" xr:uid="{00000000-0005-0000-0000-000031140000}"/>
    <cellStyle name="40% - Accent3 3 2 4 2" xfId="553" hidden="1" xr:uid="{00000000-0005-0000-0000-000032140000}"/>
    <cellStyle name="40% - Accent3 3 2 4 2" xfId="1276" hidden="1" xr:uid="{00000000-0005-0000-0000-000033140000}"/>
    <cellStyle name="40% - Accent3 3 2 4 2" xfId="1449" hidden="1" xr:uid="{00000000-0005-0000-0000-000034140000}"/>
    <cellStyle name="40% - Accent3 3 2 4 2" xfId="1842" hidden="1" xr:uid="{00000000-0005-0000-0000-000035140000}"/>
    <cellStyle name="40% - Accent3 3 2 4 2" xfId="1990" hidden="1" xr:uid="{00000000-0005-0000-0000-000036140000}"/>
    <cellStyle name="40% - Accent3 3 2 4 2" xfId="2328" hidden="1" xr:uid="{00000000-0005-0000-0000-000037140000}"/>
    <cellStyle name="40% - Accent3 3 2 4 2" xfId="2665" hidden="1" xr:uid="{00000000-0005-0000-0000-000038140000}"/>
    <cellStyle name="40% - Accent3 3 2 4 2" xfId="3230" hidden="1" xr:uid="{00000000-0005-0000-0000-000039140000}"/>
    <cellStyle name="40% - Accent3 3 2 4 2" xfId="3345" hidden="1" xr:uid="{00000000-0005-0000-0000-00003A140000}"/>
    <cellStyle name="40% - Accent3 3 2 4 2" xfId="4068" hidden="1" xr:uid="{00000000-0005-0000-0000-00003B140000}"/>
    <cellStyle name="40% - Accent3 3 2 4 2" xfId="4241" hidden="1" xr:uid="{00000000-0005-0000-0000-00003C140000}"/>
    <cellStyle name="40% - Accent3 3 2 4 2" xfId="4634" hidden="1" xr:uid="{00000000-0005-0000-0000-00003D140000}"/>
    <cellStyle name="40% - Accent3 3 2 4 2" xfId="4782" hidden="1" xr:uid="{00000000-0005-0000-0000-00003E140000}"/>
    <cellStyle name="40% - Accent3 3 2 4 2" xfId="5120" hidden="1" xr:uid="{00000000-0005-0000-0000-00003F140000}"/>
    <cellStyle name="40% - Accent3 3 2 4 2" xfId="5457" hidden="1" xr:uid="{00000000-0005-0000-0000-000040140000}"/>
    <cellStyle name="40% - Accent3 3 2 4 2" xfId="6022" hidden="1" xr:uid="{00000000-0005-0000-0000-000041140000}"/>
    <cellStyle name="40% - Accent3 3 2 4 2" xfId="6137" hidden="1" xr:uid="{00000000-0005-0000-0000-000042140000}"/>
    <cellStyle name="40% - Accent3 3 2 4 2" xfId="6860" hidden="1" xr:uid="{00000000-0005-0000-0000-000043140000}"/>
    <cellStyle name="40% - Accent3 3 2 4 2" xfId="7033" hidden="1" xr:uid="{00000000-0005-0000-0000-000044140000}"/>
    <cellStyle name="40% - Accent3 3 2 4 2" xfId="7426" hidden="1" xr:uid="{00000000-0005-0000-0000-000045140000}"/>
    <cellStyle name="40% - Accent3 3 2 4 2" xfId="7574" hidden="1" xr:uid="{00000000-0005-0000-0000-000046140000}"/>
    <cellStyle name="40% - Accent3 3 2 4 2" xfId="7912" hidden="1" xr:uid="{00000000-0005-0000-0000-000047140000}"/>
    <cellStyle name="40% - Accent3 3 2 4 2" xfId="8249" hidden="1" xr:uid="{00000000-0005-0000-0000-000048140000}"/>
    <cellStyle name="40% - Accent3 3 3 3 2" xfId="437" hidden="1" xr:uid="{00000000-0005-0000-0000-000049140000}"/>
    <cellStyle name="40% - Accent3 3 3 3 2" xfId="552" hidden="1" xr:uid="{00000000-0005-0000-0000-00004A140000}"/>
    <cellStyle name="40% - Accent3 3 3 3 2" xfId="1275" hidden="1" xr:uid="{00000000-0005-0000-0000-00004B140000}"/>
    <cellStyle name="40% - Accent3 3 3 3 2" xfId="1448" hidden="1" xr:uid="{00000000-0005-0000-0000-00004C140000}"/>
    <cellStyle name="40% - Accent3 3 3 3 2" xfId="1841" hidden="1" xr:uid="{00000000-0005-0000-0000-00004D140000}"/>
    <cellStyle name="40% - Accent3 3 3 3 2" xfId="1989" hidden="1" xr:uid="{00000000-0005-0000-0000-00004E140000}"/>
    <cellStyle name="40% - Accent3 3 3 3 2" xfId="2327" hidden="1" xr:uid="{00000000-0005-0000-0000-00004F140000}"/>
    <cellStyle name="40% - Accent3 3 3 3 2" xfId="2664" hidden="1" xr:uid="{00000000-0005-0000-0000-000050140000}"/>
    <cellStyle name="40% - Accent3 3 3 3 2" xfId="3229" hidden="1" xr:uid="{00000000-0005-0000-0000-000051140000}"/>
    <cellStyle name="40% - Accent3 3 3 3 2" xfId="3344" hidden="1" xr:uid="{00000000-0005-0000-0000-000052140000}"/>
    <cellStyle name="40% - Accent3 3 3 3 2" xfId="4067" hidden="1" xr:uid="{00000000-0005-0000-0000-000053140000}"/>
    <cellStyle name="40% - Accent3 3 3 3 2" xfId="4240" hidden="1" xr:uid="{00000000-0005-0000-0000-000054140000}"/>
    <cellStyle name="40% - Accent3 3 3 3 2" xfId="4633" hidden="1" xr:uid="{00000000-0005-0000-0000-000055140000}"/>
    <cellStyle name="40% - Accent3 3 3 3 2" xfId="4781" hidden="1" xr:uid="{00000000-0005-0000-0000-000056140000}"/>
    <cellStyle name="40% - Accent3 3 3 3 2" xfId="5119" hidden="1" xr:uid="{00000000-0005-0000-0000-000057140000}"/>
    <cellStyle name="40% - Accent3 3 3 3 2" xfId="5456" hidden="1" xr:uid="{00000000-0005-0000-0000-000058140000}"/>
    <cellStyle name="40% - Accent3 3 3 3 2" xfId="6021" hidden="1" xr:uid="{00000000-0005-0000-0000-000059140000}"/>
    <cellStyle name="40% - Accent3 3 3 3 2" xfId="6136" hidden="1" xr:uid="{00000000-0005-0000-0000-00005A140000}"/>
    <cellStyle name="40% - Accent3 3 3 3 2" xfId="6859" hidden="1" xr:uid="{00000000-0005-0000-0000-00005B140000}"/>
    <cellStyle name="40% - Accent3 3 3 3 2" xfId="7032" hidden="1" xr:uid="{00000000-0005-0000-0000-00005C140000}"/>
    <cellStyle name="40% - Accent3 3 3 3 2" xfId="7425" hidden="1" xr:uid="{00000000-0005-0000-0000-00005D140000}"/>
    <cellStyle name="40% - Accent3 3 3 3 2" xfId="7573" hidden="1" xr:uid="{00000000-0005-0000-0000-00005E140000}"/>
    <cellStyle name="40% - Accent3 3 3 3 2" xfId="7911" hidden="1" xr:uid="{00000000-0005-0000-0000-00005F140000}"/>
    <cellStyle name="40% - Accent3 3 3 3 2" xfId="8248" hidden="1" xr:uid="{00000000-0005-0000-0000-000060140000}"/>
    <cellStyle name="40% - Accent3 4 2 3 2" xfId="472" hidden="1" xr:uid="{00000000-0005-0000-0000-000061140000}"/>
    <cellStyle name="40% - Accent3 4 2 3 2" xfId="587" hidden="1" xr:uid="{00000000-0005-0000-0000-000062140000}"/>
    <cellStyle name="40% - Accent3 4 2 3 2" xfId="1310" hidden="1" xr:uid="{00000000-0005-0000-0000-000063140000}"/>
    <cellStyle name="40% - Accent3 4 2 3 2" xfId="1483" hidden="1" xr:uid="{00000000-0005-0000-0000-000064140000}"/>
    <cellStyle name="40% - Accent3 4 2 3 2" xfId="1876" hidden="1" xr:uid="{00000000-0005-0000-0000-000065140000}"/>
    <cellStyle name="40% - Accent3 4 2 3 2" xfId="2024" hidden="1" xr:uid="{00000000-0005-0000-0000-000066140000}"/>
    <cellStyle name="40% - Accent3 4 2 3 2" xfId="2362" hidden="1" xr:uid="{00000000-0005-0000-0000-000067140000}"/>
    <cellStyle name="40% - Accent3 4 2 3 2" xfId="2699" hidden="1" xr:uid="{00000000-0005-0000-0000-000068140000}"/>
    <cellStyle name="40% - Accent3 4 2 3 2" xfId="3264" hidden="1" xr:uid="{00000000-0005-0000-0000-000069140000}"/>
    <cellStyle name="40% - Accent3 4 2 3 2" xfId="3379" hidden="1" xr:uid="{00000000-0005-0000-0000-00006A140000}"/>
    <cellStyle name="40% - Accent3 4 2 3 2" xfId="4102" hidden="1" xr:uid="{00000000-0005-0000-0000-00006B140000}"/>
    <cellStyle name="40% - Accent3 4 2 3 2" xfId="4275" hidden="1" xr:uid="{00000000-0005-0000-0000-00006C140000}"/>
    <cellStyle name="40% - Accent3 4 2 3 2" xfId="4668" hidden="1" xr:uid="{00000000-0005-0000-0000-00006D140000}"/>
    <cellStyle name="40% - Accent3 4 2 3 2" xfId="4816" hidden="1" xr:uid="{00000000-0005-0000-0000-00006E140000}"/>
    <cellStyle name="40% - Accent3 4 2 3 2" xfId="5154" hidden="1" xr:uid="{00000000-0005-0000-0000-00006F140000}"/>
    <cellStyle name="40% - Accent3 4 2 3 2" xfId="5491" hidden="1" xr:uid="{00000000-0005-0000-0000-000070140000}"/>
    <cellStyle name="40% - Accent3 4 2 3 2" xfId="6056" hidden="1" xr:uid="{00000000-0005-0000-0000-000071140000}"/>
    <cellStyle name="40% - Accent3 4 2 3 2" xfId="6171" hidden="1" xr:uid="{00000000-0005-0000-0000-000072140000}"/>
    <cellStyle name="40% - Accent3 4 2 3 2" xfId="6894" hidden="1" xr:uid="{00000000-0005-0000-0000-000073140000}"/>
    <cellStyle name="40% - Accent3 4 2 3 2" xfId="7067" hidden="1" xr:uid="{00000000-0005-0000-0000-000074140000}"/>
    <cellStyle name="40% - Accent3 4 2 3 2" xfId="7460" hidden="1" xr:uid="{00000000-0005-0000-0000-000075140000}"/>
    <cellStyle name="40% - Accent3 4 2 3 2" xfId="7608" hidden="1" xr:uid="{00000000-0005-0000-0000-000076140000}"/>
    <cellStyle name="40% - Accent3 4 2 3 2" xfId="7946" hidden="1" xr:uid="{00000000-0005-0000-0000-000077140000}"/>
    <cellStyle name="40% - Accent3 4 2 3 2" xfId="8283" hidden="1" xr:uid="{00000000-0005-0000-0000-000078140000}"/>
    <cellStyle name="40% - Accent3 4 2 4 2" xfId="440" hidden="1" xr:uid="{00000000-0005-0000-0000-000079140000}"/>
    <cellStyle name="40% - Accent3 4 2 4 2" xfId="555" hidden="1" xr:uid="{00000000-0005-0000-0000-00007A140000}"/>
    <cellStyle name="40% - Accent3 4 2 4 2" xfId="1278" hidden="1" xr:uid="{00000000-0005-0000-0000-00007B140000}"/>
    <cellStyle name="40% - Accent3 4 2 4 2" xfId="1451" hidden="1" xr:uid="{00000000-0005-0000-0000-00007C140000}"/>
    <cellStyle name="40% - Accent3 4 2 4 2" xfId="1844" hidden="1" xr:uid="{00000000-0005-0000-0000-00007D140000}"/>
    <cellStyle name="40% - Accent3 4 2 4 2" xfId="1992" hidden="1" xr:uid="{00000000-0005-0000-0000-00007E140000}"/>
    <cellStyle name="40% - Accent3 4 2 4 2" xfId="2330" hidden="1" xr:uid="{00000000-0005-0000-0000-00007F140000}"/>
    <cellStyle name="40% - Accent3 4 2 4 2" xfId="2667" hidden="1" xr:uid="{00000000-0005-0000-0000-000080140000}"/>
    <cellStyle name="40% - Accent3 4 2 4 2" xfId="3232" hidden="1" xr:uid="{00000000-0005-0000-0000-000081140000}"/>
    <cellStyle name="40% - Accent3 4 2 4 2" xfId="3347" hidden="1" xr:uid="{00000000-0005-0000-0000-000082140000}"/>
    <cellStyle name="40% - Accent3 4 2 4 2" xfId="4070" hidden="1" xr:uid="{00000000-0005-0000-0000-000083140000}"/>
    <cellStyle name="40% - Accent3 4 2 4 2" xfId="4243" hidden="1" xr:uid="{00000000-0005-0000-0000-000084140000}"/>
    <cellStyle name="40% - Accent3 4 2 4 2" xfId="4636" hidden="1" xr:uid="{00000000-0005-0000-0000-000085140000}"/>
    <cellStyle name="40% - Accent3 4 2 4 2" xfId="4784" hidden="1" xr:uid="{00000000-0005-0000-0000-000086140000}"/>
    <cellStyle name="40% - Accent3 4 2 4 2" xfId="5122" hidden="1" xr:uid="{00000000-0005-0000-0000-000087140000}"/>
    <cellStyle name="40% - Accent3 4 2 4 2" xfId="5459" hidden="1" xr:uid="{00000000-0005-0000-0000-000088140000}"/>
    <cellStyle name="40% - Accent3 4 2 4 2" xfId="6024" hidden="1" xr:uid="{00000000-0005-0000-0000-000089140000}"/>
    <cellStyle name="40% - Accent3 4 2 4 2" xfId="6139" hidden="1" xr:uid="{00000000-0005-0000-0000-00008A140000}"/>
    <cellStyle name="40% - Accent3 4 2 4 2" xfId="6862" hidden="1" xr:uid="{00000000-0005-0000-0000-00008B140000}"/>
    <cellStyle name="40% - Accent3 4 2 4 2" xfId="7035" hidden="1" xr:uid="{00000000-0005-0000-0000-00008C140000}"/>
    <cellStyle name="40% - Accent3 4 2 4 2" xfId="7428" hidden="1" xr:uid="{00000000-0005-0000-0000-00008D140000}"/>
    <cellStyle name="40% - Accent3 4 2 4 2" xfId="7576" hidden="1" xr:uid="{00000000-0005-0000-0000-00008E140000}"/>
    <cellStyle name="40% - Accent3 4 2 4 2" xfId="7914" hidden="1" xr:uid="{00000000-0005-0000-0000-00008F140000}"/>
    <cellStyle name="40% - Accent3 4 2 4 2" xfId="8251" hidden="1" xr:uid="{00000000-0005-0000-0000-000090140000}"/>
    <cellStyle name="40% - Accent3 4 3 3 2" xfId="439" hidden="1" xr:uid="{00000000-0005-0000-0000-000091140000}"/>
    <cellStyle name="40% - Accent3 4 3 3 2" xfId="554" hidden="1" xr:uid="{00000000-0005-0000-0000-000092140000}"/>
    <cellStyle name="40% - Accent3 4 3 3 2" xfId="1277" hidden="1" xr:uid="{00000000-0005-0000-0000-000093140000}"/>
    <cellStyle name="40% - Accent3 4 3 3 2" xfId="1450" hidden="1" xr:uid="{00000000-0005-0000-0000-000094140000}"/>
    <cellStyle name="40% - Accent3 4 3 3 2" xfId="1843" hidden="1" xr:uid="{00000000-0005-0000-0000-000095140000}"/>
    <cellStyle name="40% - Accent3 4 3 3 2" xfId="1991" hidden="1" xr:uid="{00000000-0005-0000-0000-000096140000}"/>
    <cellStyle name="40% - Accent3 4 3 3 2" xfId="2329" hidden="1" xr:uid="{00000000-0005-0000-0000-000097140000}"/>
    <cellStyle name="40% - Accent3 4 3 3 2" xfId="2666" hidden="1" xr:uid="{00000000-0005-0000-0000-000098140000}"/>
    <cellStyle name="40% - Accent3 4 3 3 2" xfId="3231" hidden="1" xr:uid="{00000000-0005-0000-0000-000099140000}"/>
    <cellStyle name="40% - Accent3 4 3 3 2" xfId="3346" hidden="1" xr:uid="{00000000-0005-0000-0000-00009A140000}"/>
    <cellStyle name="40% - Accent3 4 3 3 2" xfId="4069" hidden="1" xr:uid="{00000000-0005-0000-0000-00009B140000}"/>
    <cellStyle name="40% - Accent3 4 3 3 2" xfId="4242" hidden="1" xr:uid="{00000000-0005-0000-0000-00009C140000}"/>
    <cellStyle name="40% - Accent3 4 3 3 2" xfId="4635" hidden="1" xr:uid="{00000000-0005-0000-0000-00009D140000}"/>
    <cellStyle name="40% - Accent3 4 3 3 2" xfId="4783" hidden="1" xr:uid="{00000000-0005-0000-0000-00009E140000}"/>
    <cellStyle name="40% - Accent3 4 3 3 2" xfId="5121" hidden="1" xr:uid="{00000000-0005-0000-0000-00009F140000}"/>
    <cellStyle name="40% - Accent3 4 3 3 2" xfId="5458" hidden="1" xr:uid="{00000000-0005-0000-0000-0000A0140000}"/>
    <cellStyle name="40% - Accent3 4 3 3 2" xfId="6023" hidden="1" xr:uid="{00000000-0005-0000-0000-0000A1140000}"/>
    <cellStyle name="40% - Accent3 4 3 3 2" xfId="6138" hidden="1" xr:uid="{00000000-0005-0000-0000-0000A2140000}"/>
    <cellStyle name="40% - Accent3 4 3 3 2" xfId="6861" hidden="1" xr:uid="{00000000-0005-0000-0000-0000A3140000}"/>
    <cellStyle name="40% - Accent3 4 3 3 2" xfId="7034" hidden="1" xr:uid="{00000000-0005-0000-0000-0000A4140000}"/>
    <cellStyle name="40% - Accent3 4 3 3 2" xfId="7427" hidden="1" xr:uid="{00000000-0005-0000-0000-0000A5140000}"/>
    <cellStyle name="40% - Accent3 4 3 3 2" xfId="7575" hidden="1" xr:uid="{00000000-0005-0000-0000-0000A6140000}"/>
    <cellStyle name="40% - Accent3 4 3 3 2" xfId="7913" hidden="1" xr:uid="{00000000-0005-0000-0000-0000A7140000}"/>
    <cellStyle name="40% - Accent3 4 3 3 2" xfId="8250" hidden="1" xr:uid="{00000000-0005-0000-0000-0000A8140000}"/>
    <cellStyle name="40% - Accent3 5 2" xfId="400" hidden="1" xr:uid="{00000000-0005-0000-0000-0000A9140000}"/>
    <cellStyle name="40% - Accent3 5 2" xfId="515" hidden="1" xr:uid="{00000000-0005-0000-0000-0000AA140000}"/>
    <cellStyle name="40% - Accent3 5 2" xfId="1238" hidden="1" xr:uid="{00000000-0005-0000-0000-0000AB140000}"/>
    <cellStyle name="40% - Accent3 5 2" xfId="1411" hidden="1" xr:uid="{00000000-0005-0000-0000-0000AC140000}"/>
    <cellStyle name="40% - Accent3 5 2" xfId="1804" hidden="1" xr:uid="{00000000-0005-0000-0000-0000AD140000}"/>
    <cellStyle name="40% - Accent3 5 2" xfId="1952" hidden="1" xr:uid="{00000000-0005-0000-0000-0000AE140000}"/>
    <cellStyle name="40% - Accent3 5 2" xfId="2290" hidden="1" xr:uid="{00000000-0005-0000-0000-0000AF140000}"/>
    <cellStyle name="40% - Accent3 5 2" xfId="2627" hidden="1" xr:uid="{00000000-0005-0000-0000-0000B0140000}"/>
    <cellStyle name="40% - Accent3 5 2" xfId="3192" hidden="1" xr:uid="{00000000-0005-0000-0000-0000B1140000}"/>
    <cellStyle name="40% - Accent3 5 2" xfId="3307" hidden="1" xr:uid="{00000000-0005-0000-0000-0000B2140000}"/>
    <cellStyle name="40% - Accent3 5 2" xfId="4030" hidden="1" xr:uid="{00000000-0005-0000-0000-0000B3140000}"/>
    <cellStyle name="40% - Accent3 5 2" xfId="4203" hidden="1" xr:uid="{00000000-0005-0000-0000-0000B4140000}"/>
    <cellStyle name="40% - Accent3 5 2" xfId="4596" hidden="1" xr:uid="{00000000-0005-0000-0000-0000B5140000}"/>
    <cellStyle name="40% - Accent3 5 2" xfId="4744" hidden="1" xr:uid="{00000000-0005-0000-0000-0000B6140000}"/>
    <cellStyle name="40% - Accent3 5 2" xfId="5082" hidden="1" xr:uid="{00000000-0005-0000-0000-0000B7140000}"/>
    <cellStyle name="40% - Accent3 5 2" xfId="5419" hidden="1" xr:uid="{00000000-0005-0000-0000-0000B8140000}"/>
    <cellStyle name="40% - Accent3 5 2" xfId="5984" hidden="1" xr:uid="{00000000-0005-0000-0000-0000B9140000}"/>
    <cellStyle name="40% - Accent3 5 2" xfId="6099" hidden="1" xr:uid="{00000000-0005-0000-0000-0000BA140000}"/>
    <cellStyle name="40% - Accent3 5 2" xfId="6822" hidden="1" xr:uid="{00000000-0005-0000-0000-0000BB140000}"/>
    <cellStyle name="40% - Accent3 5 2" xfId="6995" hidden="1" xr:uid="{00000000-0005-0000-0000-0000BC140000}"/>
    <cellStyle name="40% - Accent3 5 2" xfId="7388" hidden="1" xr:uid="{00000000-0005-0000-0000-0000BD140000}"/>
    <cellStyle name="40% - Accent3 5 2" xfId="7536" hidden="1" xr:uid="{00000000-0005-0000-0000-0000BE140000}"/>
    <cellStyle name="40% - Accent3 5 2" xfId="7874" hidden="1" xr:uid="{00000000-0005-0000-0000-0000BF140000}"/>
    <cellStyle name="40% - Accent3 5 2" xfId="8211" hidden="1" xr:uid="{00000000-0005-0000-0000-0000C0140000}"/>
    <cellStyle name="40% - Accent3 7" xfId="77" hidden="1" xr:uid="{00000000-0005-0000-0000-0000C1140000}"/>
    <cellStyle name="40% - Accent3 7" xfId="154" hidden="1" xr:uid="{00000000-0005-0000-0000-0000C2140000}"/>
    <cellStyle name="40% - Accent3 7" xfId="232" hidden="1" xr:uid="{00000000-0005-0000-0000-0000C3140000}"/>
    <cellStyle name="40% - Accent3 7" xfId="310" hidden="1" xr:uid="{00000000-0005-0000-0000-0000C4140000}"/>
    <cellStyle name="40% - Accent3 7" xfId="892" hidden="1" xr:uid="{00000000-0005-0000-0000-0000C5140000}"/>
    <cellStyle name="40% - Accent3 7" xfId="971" hidden="1" xr:uid="{00000000-0005-0000-0000-0000C6140000}"/>
    <cellStyle name="40% - Accent3 7" xfId="1049" hidden="1" xr:uid="{00000000-0005-0000-0000-0000C7140000}"/>
    <cellStyle name="40% - Accent3 7" xfId="775" hidden="1" xr:uid="{00000000-0005-0000-0000-0000C8140000}"/>
    <cellStyle name="40% - Accent3 7" xfId="727" hidden="1" xr:uid="{00000000-0005-0000-0000-0000C9140000}"/>
    <cellStyle name="40% - Accent3 7" xfId="701" hidden="1" xr:uid="{00000000-0005-0000-0000-0000CA140000}"/>
    <cellStyle name="40% - Accent3 7" xfId="1361" hidden="1" xr:uid="{00000000-0005-0000-0000-0000CB140000}"/>
    <cellStyle name="40% - Accent3 7" xfId="1566" hidden="1" xr:uid="{00000000-0005-0000-0000-0000CC140000}"/>
    <cellStyle name="40% - Accent3 7" xfId="1644" hidden="1" xr:uid="{00000000-0005-0000-0000-0000CD140000}"/>
    <cellStyle name="40% - Accent3 7" xfId="648" hidden="1" xr:uid="{00000000-0005-0000-0000-0000CE140000}"/>
    <cellStyle name="40% - Accent3 7" xfId="774" hidden="1" xr:uid="{00000000-0005-0000-0000-0000CF140000}"/>
    <cellStyle name="40% - Accent3 7" xfId="805" hidden="1" xr:uid="{00000000-0005-0000-0000-0000D0140000}"/>
    <cellStyle name="40% - Accent3 7" xfId="1910" hidden="1" xr:uid="{00000000-0005-0000-0000-0000D1140000}"/>
    <cellStyle name="40% - Accent3 7" xfId="2098" hidden="1" xr:uid="{00000000-0005-0000-0000-0000D2140000}"/>
    <cellStyle name="40% - Accent3 7" xfId="2176" hidden="1" xr:uid="{00000000-0005-0000-0000-0000D3140000}"/>
    <cellStyle name="40% - Accent3 7" xfId="2252" hidden="1" xr:uid="{00000000-0005-0000-0000-0000D4140000}"/>
    <cellStyle name="40% - Accent3 7" xfId="2435" hidden="1" xr:uid="{00000000-0005-0000-0000-0000D5140000}"/>
    <cellStyle name="40% - Accent3 7" xfId="2513" hidden="1" xr:uid="{00000000-0005-0000-0000-0000D6140000}"/>
    <cellStyle name="40% - Accent3 7" xfId="2589" hidden="1" xr:uid="{00000000-0005-0000-0000-0000D7140000}"/>
    <cellStyle name="40% - Accent3 7" xfId="2772" hidden="1" xr:uid="{00000000-0005-0000-0000-0000D8140000}"/>
    <cellStyle name="40% - Accent3 7" xfId="2869" hidden="1" xr:uid="{00000000-0005-0000-0000-0000D9140000}"/>
    <cellStyle name="40% - Accent3 7" xfId="2946" hidden="1" xr:uid="{00000000-0005-0000-0000-0000DA140000}"/>
    <cellStyle name="40% - Accent3 7" xfId="3024" hidden="1" xr:uid="{00000000-0005-0000-0000-0000DB140000}"/>
    <cellStyle name="40% - Accent3 7" xfId="3102" hidden="1" xr:uid="{00000000-0005-0000-0000-0000DC140000}"/>
    <cellStyle name="40% - Accent3 7" xfId="3684" hidden="1" xr:uid="{00000000-0005-0000-0000-0000DD140000}"/>
    <cellStyle name="40% - Accent3 7" xfId="3763" hidden="1" xr:uid="{00000000-0005-0000-0000-0000DE140000}"/>
    <cellStyle name="40% - Accent3 7" xfId="3841" hidden="1" xr:uid="{00000000-0005-0000-0000-0000DF140000}"/>
    <cellStyle name="40% - Accent3 7" xfId="3567" hidden="1" xr:uid="{00000000-0005-0000-0000-0000E0140000}"/>
    <cellStyle name="40% - Accent3 7" xfId="3519" hidden="1" xr:uid="{00000000-0005-0000-0000-0000E1140000}"/>
    <cellStyle name="40% - Accent3 7" xfId="3493" hidden="1" xr:uid="{00000000-0005-0000-0000-0000E2140000}"/>
    <cellStyle name="40% - Accent3 7" xfId="4153" hidden="1" xr:uid="{00000000-0005-0000-0000-0000E3140000}"/>
    <cellStyle name="40% - Accent3 7" xfId="4358" hidden="1" xr:uid="{00000000-0005-0000-0000-0000E4140000}"/>
    <cellStyle name="40% - Accent3 7" xfId="4436" hidden="1" xr:uid="{00000000-0005-0000-0000-0000E5140000}"/>
    <cellStyle name="40% - Accent3 7" xfId="3440" hidden="1" xr:uid="{00000000-0005-0000-0000-0000E6140000}"/>
    <cellStyle name="40% - Accent3 7" xfId="3566" hidden="1" xr:uid="{00000000-0005-0000-0000-0000E7140000}"/>
    <cellStyle name="40% - Accent3 7" xfId="3597" hidden="1" xr:uid="{00000000-0005-0000-0000-0000E8140000}"/>
    <cellStyle name="40% - Accent3 7" xfId="4702" hidden="1" xr:uid="{00000000-0005-0000-0000-0000E9140000}"/>
    <cellStyle name="40% - Accent3 7" xfId="4890" hidden="1" xr:uid="{00000000-0005-0000-0000-0000EA140000}"/>
    <cellStyle name="40% - Accent3 7" xfId="4968" hidden="1" xr:uid="{00000000-0005-0000-0000-0000EB140000}"/>
    <cellStyle name="40% - Accent3 7" xfId="5044" hidden="1" xr:uid="{00000000-0005-0000-0000-0000EC140000}"/>
    <cellStyle name="40% - Accent3 7" xfId="5227" hidden="1" xr:uid="{00000000-0005-0000-0000-0000ED140000}"/>
    <cellStyle name="40% - Accent3 7" xfId="5305" hidden="1" xr:uid="{00000000-0005-0000-0000-0000EE140000}"/>
    <cellStyle name="40% - Accent3 7" xfId="5381" hidden="1" xr:uid="{00000000-0005-0000-0000-0000EF140000}"/>
    <cellStyle name="40% - Accent3 7" xfId="5564" hidden="1" xr:uid="{00000000-0005-0000-0000-0000F0140000}"/>
    <cellStyle name="40% - Accent3 7" xfId="5661" hidden="1" xr:uid="{00000000-0005-0000-0000-0000F1140000}"/>
    <cellStyle name="40% - Accent3 7" xfId="5738" hidden="1" xr:uid="{00000000-0005-0000-0000-0000F2140000}"/>
    <cellStyle name="40% - Accent3 7" xfId="5816" hidden="1" xr:uid="{00000000-0005-0000-0000-0000F3140000}"/>
    <cellStyle name="40% - Accent3 7" xfId="5894" hidden="1" xr:uid="{00000000-0005-0000-0000-0000F4140000}"/>
    <cellStyle name="40% - Accent3 7" xfId="6476" hidden="1" xr:uid="{00000000-0005-0000-0000-0000F5140000}"/>
    <cellStyle name="40% - Accent3 7" xfId="6555" hidden="1" xr:uid="{00000000-0005-0000-0000-0000F6140000}"/>
    <cellStyle name="40% - Accent3 7" xfId="6633" hidden="1" xr:uid="{00000000-0005-0000-0000-0000F7140000}"/>
    <cellStyle name="40% - Accent3 7" xfId="6359" hidden="1" xr:uid="{00000000-0005-0000-0000-0000F8140000}"/>
    <cellStyle name="40% - Accent3 7" xfId="6311" hidden="1" xr:uid="{00000000-0005-0000-0000-0000F9140000}"/>
    <cellStyle name="40% - Accent3 7" xfId="6285" hidden="1" xr:uid="{00000000-0005-0000-0000-0000FA140000}"/>
    <cellStyle name="40% - Accent3 7" xfId="6945" hidden="1" xr:uid="{00000000-0005-0000-0000-0000FB140000}"/>
    <cellStyle name="40% - Accent3 7" xfId="7150" hidden="1" xr:uid="{00000000-0005-0000-0000-0000FC140000}"/>
    <cellStyle name="40% - Accent3 7" xfId="7228" hidden="1" xr:uid="{00000000-0005-0000-0000-0000FD140000}"/>
    <cellStyle name="40% - Accent3 7" xfId="6232" hidden="1" xr:uid="{00000000-0005-0000-0000-0000FE140000}"/>
    <cellStyle name="40% - Accent3 7" xfId="6358" hidden="1" xr:uid="{00000000-0005-0000-0000-0000FF140000}"/>
    <cellStyle name="40% - Accent3 7" xfId="6389" hidden="1" xr:uid="{00000000-0005-0000-0000-000000150000}"/>
    <cellStyle name="40% - Accent3 7" xfId="7494" hidden="1" xr:uid="{00000000-0005-0000-0000-000001150000}"/>
    <cellStyle name="40% - Accent3 7" xfId="7682" hidden="1" xr:uid="{00000000-0005-0000-0000-000002150000}"/>
    <cellStyle name="40% - Accent3 7" xfId="7760" hidden="1" xr:uid="{00000000-0005-0000-0000-000003150000}"/>
    <cellStyle name="40% - Accent3 7" xfId="7836" hidden="1" xr:uid="{00000000-0005-0000-0000-000004150000}"/>
    <cellStyle name="40% - Accent3 7" xfId="8019" hidden="1" xr:uid="{00000000-0005-0000-0000-000005150000}"/>
    <cellStyle name="40% - Accent3 7" xfId="8097" hidden="1" xr:uid="{00000000-0005-0000-0000-000006150000}"/>
    <cellStyle name="40% - Accent3 7" xfId="8173" hidden="1" xr:uid="{00000000-0005-0000-0000-000007150000}"/>
    <cellStyle name="40% - Accent3 7" xfId="8356" hidden="1" xr:uid="{00000000-0005-0000-0000-000008150000}"/>
    <cellStyle name="40% - Accent3 8" xfId="93" hidden="1" xr:uid="{00000000-0005-0000-0000-000009150000}"/>
    <cellStyle name="40% - Accent3 8" xfId="82" hidden="1" xr:uid="{00000000-0005-0000-0000-00000A150000}"/>
    <cellStyle name="40% - Accent3 8" xfId="229" hidden="1" xr:uid="{00000000-0005-0000-0000-00000B150000}"/>
    <cellStyle name="40% - Accent3 8" xfId="307" hidden="1" xr:uid="{00000000-0005-0000-0000-00000C150000}"/>
    <cellStyle name="40% - Accent3 8" xfId="887" hidden="1" xr:uid="{00000000-0005-0000-0000-00000D150000}"/>
    <cellStyle name="40% - Accent3 8" xfId="968" hidden="1" xr:uid="{00000000-0005-0000-0000-00000E150000}"/>
    <cellStyle name="40% - Accent3 8" xfId="1046" hidden="1" xr:uid="{00000000-0005-0000-0000-00000F150000}"/>
    <cellStyle name="40% - Accent3 8" xfId="795" hidden="1" xr:uid="{00000000-0005-0000-0000-000010150000}"/>
    <cellStyle name="40% - Accent3 8" xfId="1343" hidden="1" xr:uid="{00000000-0005-0000-0000-000011150000}"/>
    <cellStyle name="40% - Accent3 8" xfId="871" hidden="1" xr:uid="{00000000-0005-0000-0000-000012150000}"/>
    <cellStyle name="40% - Accent3 8" xfId="1319" hidden="1" xr:uid="{00000000-0005-0000-0000-000013150000}"/>
    <cellStyle name="40% - Accent3 8" xfId="1563" hidden="1" xr:uid="{00000000-0005-0000-0000-000014150000}"/>
    <cellStyle name="40% - Accent3 8" xfId="1641" hidden="1" xr:uid="{00000000-0005-0000-0000-000015150000}"/>
    <cellStyle name="40% - Accent3 8" xfId="597" hidden="1" xr:uid="{00000000-0005-0000-0000-000016150000}"/>
    <cellStyle name="40% - Accent3 8" xfId="1901" hidden="1" xr:uid="{00000000-0005-0000-0000-000017150000}"/>
    <cellStyle name="40% - Accent3 8" xfId="1493" hidden="1" xr:uid="{00000000-0005-0000-0000-000018150000}"/>
    <cellStyle name="40% - Accent3 8" xfId="1884" hidden="1" xr:uid="{00000000-0005-0000-0000-000019150000}"/>
    <cellStyle name="40% - Accent3 8" xfId="2095" hidden="1" xr:uid="{00000000-0005-0000-0000-00001A150000}"/>
    <cellStyle name="40% - Accent3 8" xfId="2173" hidden="1" xr:uid="{00000000-0005-0000-0000-00001B150000}"/>
    <cellStyle name="40% - Accent3 8" xfId="2247" hidden="1" xr:uid="{00000000-0005-0000-0000-00001C150000}"/>
    <cellStyle name="40% - Accent3 8" xfId="2432" hidden="1" xr:uid="{00000000-0005-0000-0000-00001D150000}"/>
    <cellStyle name="40% - Accent3 8" xfId="2510" hidden="1" xr:uid="{00000000-0005-0000-0000-00001E150000}"/>
    <cellStyle name="40% - Accent3 8" xfId="2584" hidden="1" xr:uid="{00000000-0005-0000-0000-00001F150000}"/>
    <cellStyle name="40% - Accent3 8" xfId="2769" hidden="1" xr:uid="{00000000-0005-0000-0000-000020150000}"/>
    <cellStyle name="40% - Accent3 8" xfId="2885" hidden="1" xr:uid="{00000000-0005-0000-0000-000021150000}"/>
    <cellStyle name="40% - Accent3 8" xfId="2874" hidden="1" xr:uid="{00000000-0005-0000-0000-000022150000}"/>
    <cellStyle name="40% - Accent3 8" xfId="3021" hidden="1" xr:uid="{00000000-0005-0000-0000-000023150000}"/>
    <cellStyle name="40% - Accent3 8" xfId="3099" hidden="1" xr:uid="{00000000-0005-0000-0000-000024150000}"/>
    <cellStyle name="40% - Accent3 8" xfId="3679" hidden="1" xr:uid="{00000000-0005-0000-0000-000025150000}"/>
    <cellStyle name="40% - Accent3 8" xfId="3760" hidden="1" xr:uid="{00000000-0005-0000-0000-000026150000}"/>
    <cellStyle name="40% - Accent3 8" xfId="3838" hidden="1" xr:uid="{00000000-0005-0000-0000-000027150000}"/>
    <cellStyle name="40% - Accent3 8" xfId="3587" hidden="1" xr:uid="{00000000-0005-0000-0000-000028150000}"/>
    <cellStyle name="40% - Accent3 8" xfId="4135" hidden="1" xr:uid="{00000000-0005-0000-0000-000029150000}"/>
    <cellStyle name="40% - Accent3 8" xfId="3663" hidden="1" xr:uid="{00000000-0005-0000-0000-00002A150000}"/>
    <cellStyle name="40% - Accent3 8" xfId="4111" hidden="1" xr:uid="{00000000-0005-0000-0000-00002B150000}"/>
    <cellStyle name="40% - Accent3 8" xfId="4355" hidden="1" xr:uid="{00000000-0005-0000-0000-00002C150000}"/>
    <cellStyle name="40% - Accent3 8" xfId="4433" hidden="1" xr:uid="{00000000-0005-0000-0000-00002D150000}"/>
    <cellStyle name="40% - Accent3 8" xfId="3389" hidden="1" xr:uid="{00000000-0005-0000-0000-00002E150000}"/>
    <cellStyle name="40% - Accent3 8" xfId="4693" hidden="1" xr:uid="{00000000-0005-0000-0000-00002F150000}"/>
    <cellStyle name="40% - Accent3 8" xfId="4285" hidden="1" xr:uid="{00000000-0005-0000-0000-000030150000}"/>
    <cellStyle name="40% - Accent3 8" xfId="4676" hidden="1" xr:uid="{00000000-0005-0000-0000-000031150000}"/>
    <cellStyle name="40% - Accent3 8" xfId="4887" hidden="1" xr:uid="{00000000-0005-0000-0000-000032150000}"/>
    <cellStyle name="40% - Accent3 8" xfId="4965" hidden="1" xr:uid="{00000000-0005-0000-0000-000033150000}"/>
    <cellStyle name="40% - Accent3 8" xfId="5039" hidden="1" xr:uid="{00000000-0005-0000-0000-000034150000}"/>
    <cellStyle name="40% - Accent3 8" xfId="5224" hidden="1" xr:uid="{00000000-0005-0000-0000-000035150000}"/>
    <cellStyle name="40% - Accent3 8" xfId="5302" hidden="1" xr:uid="{00000000-0005-0000-0000-000036150000}"/>
    <cellStyle name="40% - Accent3 8" xfId="5376" hidden="1" xr:uid="{00000000-0005-0000-0000-000037150000}"/>
    <cellStyle name="40% - Accent3 8" xfId="5561" hidden="1" xr:uid="{00000000-0005-0000-0000-000038150000}"/>
    <cellStyle name="40% - Accent3 8" xfId="5677" hidden="1" xr:uid="{00000000-0005-0000-0000-000039150000}"/>
    <cellStyle name="40% - Accent3 8" xfId="5666" hidden="1" xr:uid="{00000000-0005-0000-0000-00003A150000}"/>
    <cellStyle name="40% - Accent3 8" xfId="5813" hidden="1" xr:uid="{00000000-0005-0000-0000-00003B150000}"/>
    <cellStyle name="40% - Accent3 8" xfId="5891" hidden="1" xr:uid="{00000000-0005-0000-0000-00003C150000}"/>
    <cellStyle name="40% - Accent3 8" xfId="6471" hidden="1" xr:uid="{00000000-0005-0000-0000-00003D150000}"/>
    <cellStyle name="40% - Accent3 8" xfId="6552" hidden="1" xr:uid="{00000000-0005-0000-0000-00003E150000}"/>
    <cellStyle name="40% - Accent3 8" xfId="6630" hidden="1" xr:uid="{00000000-0005-0000-0000-00003F150000}"/>
    <cellStyle name="40% - Accent3 8" xfId="6379" hidden="1" xr:uid="{00000000-0005-0000-0000-000040150000}"/>
    <cellStyle name="40% - Accent3 8" xfId="6927" hidden="1" xr:uid="{00000000-0005-0000-0000-000041150000}"/>
    <cellStyle name="40% - Accent3 8" xfId="6455" hidden="1" xr:uid="{00000000-0005-0000-0000-000042150000}"/>
    <cellStyle name="40% - Accent3 8" xfId="6903" hidden="1" xr:uid="{00000000-0005-0000-0000-000043150000}"/>
    <cellStyle name="40% - Accent3 8" xfId="7147" hidden="1" xr:uid="{00000000-0005-0000-0000-000044150000}"/>
    <cellStyle name="40% - Accent3 8" xfId="7225" hidden="1" xr:uid="{00000000-0005-0000-0000-000045150000}"/>
    <cellStyle name="40% - Accent3 8" xfId="6181" hidden="1" xr:uid="{00000000-0005-0000-0000-000046150000}"/>
    <cellStyle name="40% - Accent3 8" xfId="7485" hidden="1" xr:uid="{00000000-0005-0000-0000-000047150000}"/>
    <cellStyle name="40% - Accent3 8" xfId="7077" hidden="1" xr:uid="{00000000-0005-0000-0000-000048150000}"/>
    <cellStyle name="40% - Accent3 8" xfId="7468" hidden="1" xr:uid="{00000000-0005-0000-0000-000049150000}"/>
    <cellStyle name="40% - Accent3 8" xfId="7679" hidden="1" xr:uid="{00000000-0005-0000-0000-00004A150000}"/>
    <cellStyle name="40% - Accent3 8" xfId="7757" hidden="1" xr:uid="{00000000-0005-0000-0000-00004B150000}"/>
    <cellStyle name="40% - Accent3 8" xfId="7831" hidden="1" xr:uid="{00000000-0005-0000-0000-00004C150000}"/>
    <cellStyle name="40% - Accent3 8" xfId="8016" hidden="1" xr:uid="{00000000-0005-0000-0000-00004D150000}"/>
    <cellStyle name="40% - Accent3 8" xfId="8094" hidden="1" xr:uid="{00000000-0005-0000-0000-00004E150000}"/>
    <cellStyle name="40% - Accent3 8" xfId="8168" hidden="1" xr:uid="{00000000-0005-0000-0000-00004F150000}"/>
    <cellStyle name="40% - Accent3 8" xfId="8353" hidden="1" xr:uid="{00000000-0005-0000-0000-000050150000}"/>
    <cellStyle name="40% - Accent3 9" xfId="106" hidden="1" xr:uid="{00000000-0005-0000-0000-000051150000}"/>
    <cellStyle name="40% - Accent3 9" xfId="180" hidden="1" xr:uid="{00000000-0005-0000-0000-000052150000}"/>
    <cellStyle name="40% - Accent3 9" xfId="256" hidden="1" xr:uid="{00000000-0005-0000-0000-000053150000}"/>
    <cellStyle name="40% - Accent3 9" xfId="334" hidden="1" xr:uid="{00000000-0005-0000-0000-000054150000}"/>
    <cellStyle name="40% - Accent3 9" xfId="919" hidden="1" xr:uid="{00000000-0005-0000-0000-000055150000}"/>
    <cellStyle name="40% - Accent3 9" xfId="995" hidden="1" xr:uid="{00000000-0005-0000-0000-000056150000}"/>
    <cellStyle name="40% - Accent3 9" xfId="1074" hidden="1" xr:uid="{00000000-0005-0000-0000-000057150000}"/>
    <cellStyle name="40% - Accent3 9" xfId="1131" hidden="1" xr:uid="{00000000-0005-0000-0000-000058150000}"/>
    <cellStyle name="40% - Accent3 9" xfId="770" hidden="1" xr:uid="{00000000-0005-0000-0000-000059150000}"/>
    <cellStyle name="40% - Accent3 9" xfId="684" hidden="1" xr:uid="{00000000-0005-0000-0000-00005A150000}"/>
    <cellStyle name="40% - Accent3 9" xfId="1514" hidden="1" xr:uid="{00000000-0005-0000-0000-00005B150000}"/>
    <cellStyle name="40% - Accent3 9" xfId="1590" hidden="1" xr:uid="{00000000-0005-0000-0000-00005C150000}"/>
    <cellStyle name="40% - Accent3 9" xfId="1668" hidden="1" xr:uid="{00000000-0005-0000-0000-00005D150000}"/>
    <cellStyle name="40% - Accent3 9" xfId="1721" hidden="1" xr:uid="{00000000-0005-0000-0000-00005E150000}"/>
    <cellStyle name="40% - Accent3 9" xfId="1358" hidden="1" xr:uid="{00000000-0005-0000-0000-00005F150000}"/>
    <cellStyle name="40% - Accent3 9" xfId="801" hidden="1" xr:uid="{00000000-0005-0000-0000-000060150000}"/>
    <cellStyle name="40% - Accent3 9" xfId="2046" hidden="1" xr:uid="{00000000-0005-0000-0000-000061150000}"/>
    <cellStyle name="40% - Accent3 9" xfId="2122" hidden="1" xr:uid="{00000000-0005-0000-0000-000062150000}"/>
    <cellStyle name="40% - Accent3 9" xfId="2200" hidden="1" xr:uid="{00000000-0005-0000-0000-000063150000}"/>
    <cellStyle name="40% - Accent3 9" xfId="2383" hidden="1" xr:uid="{00000000-0005-0000-0000-000064150000}"/>
    <cellStyle name="40% - Accent3 9" xfId="2459" hidden="1" xr:uid="{00000000-0005-0000-0000-000065150000}"/>
    <cellStyle name="40% - Accent3 9" xfId="2537" hidden="1" xr:uid="{00000000-0005-0000-0000-000066150000}"/>
    <cellStyle name="40% - Accent3 9" xfId="2720" hidden="1" xr:uid="{00000000-0005-0000-0000-000067150000}"/>
    <cellStyle name="40% - Accent3 9" xfId="2796" hidden="1" xr:uid="{00000000-0005-0000-0000-000068150000}"/>
    <cellStyle name="40% - Accent3 9" xfId="2898" hidden="1" xr:uid="{00000000-0005-0000-0000-000069150000}"/>
    <cellStyle name="40% - Accent3 9" xfId="2972" hidden="1" xr:uid="{00000000-0005-0000-0000-00006A150000}"/>
    <cellStyle name="40% - Accent3 9" xfId="3048" hidden="1" xr:uid="{00000000-0005-0000-0000-00006B150000}"/>
    <cellStyle name="40% - Accent3 9" xfId="3126" hidden="1" xr:uid="{00000000-0005-0000-0000-00006C150000}"/>
    <cellStyle name="40% - Accent3 9" xfId="3711" hidden="1" xr:uid="{00000000-0005-0000-0000-00006D150000}"/>
    <cellStyle name="40% - Accent3 9" xfId="3787" hidden="1" xr:uid="{00000000-0005-0000-0000-00006E150000}"/>
    <cellStyle name="40% - Accent3 9" xfId="3866" hidden="1" xr:uid="{00000000-0005-0000-0000-00006F150000}"/>
    <cellStyle name="40% - Accent3 9" xfId="3923" hidden="1" xr:uid="{00000000-0005-0000-0000-000070150000}"/>
    <cellStyle name="40% - Accent3 9" xfId="3562" hidden="1" xr:uid="{00000000-0005-0000-0000-000071150000}"/>
    <cellStyle name="40% - Accent3 9" xfId="3476" hidden="1" xr:uid="{00000000-0005-0000-0000-000072150000}"/>
    <cellStyle name="40% - Accent3 9" xfId="4306" hidden="1" xr:uid="{00000000-0005-0000-0000-000073150000}"/>
    <cellStyle name="40% - Accent3 9" xfId="4382" hidden="1" xr:uid="{00000000-0005-0000-0000-000074150000}"/>
    <cellStyle name="40% - Accent3 9" xfId="4460" hidden="1" xr:uid="{00000000-0005-0000-0000-000075150000}"/>
    <cellStyle name="40% - Accent3 9" xfId="4513" hidden="1" xr:uid="{00000000-0005-0000-0000-000076150000}"/>
    <cellStyle name="40% - Accent3 9" xfId="4150" hidden="1" xr:uid="{00000000-0005-0000-0000-000077150000}"/>
    <cellStyle name="40% - Accent3 9" xfId="3593" hidden="1" xr:uid="{00000000-0005-0000-0000-000078150000}"/>
    <cellStyle name="40% - Accent3 9" xfId="4838" hidden="1" xr:uid="{00000000-0005-0000-0000-000079150000}"/>
    <cellStyle name="40% - Accent3 9" xfId="4914" hidden="1" xr:uid="{00000000-0005-0000-0000-00007A150000}"/>
    <cellStyle name="40% - Accent3 9" xfId="4992" hidden="1" xr:uid="{00000000-0005-0000-0000-00007B150000}"/>
    <cellStyle name="40% - Accent3 9" xfId="5175" hidden="1" xr:uid="{00000000-0005-0000-0000-00007C150000}"/>
    <cellStyle name="40% - Accent3 9" xfId="5251" hidden="1" xr:uid="{00000000-0005-0000-0000-00007D150000}"/>
    <cellStyle name="40% - Accent3 9" xfId="5329" hidden="1" xr:uid="{00000000-0005-0000-0000-00007E150000}"/>
    <cellStyle name="40% - Accent3 9" xfId="5512" hidden="1" xr:uid="{00000000-0005-0000-0000-00007F150000}"/>
    <cellStyle name="40% - Accent3 9" xfId="5588" hidden="1" xr:uid="{00000000-0005-0000-0000-000080150000}"/>
    <cellStyle name="40% - Accent3 9" xfId="5690" hidden="1" xr:uid="{00000000-0005-0000-0000-000081150000}"/>
    <cellStyle name="40% - Accent3 9" xfId="5764" hidden="1" xr:uid="{00000000-0005-0000-0000-000082150000}"/>
    <cellStyle name="40% - Accent3 9" xfId="5840" hidden="1" xr:uid="{00000000-0005-0000-0000-000083150000}"/>
    <cellStyle name="40% - Accent3 9" xfId="5918" hidden="1" xr:uid="{00000000-0005-0000-0000-000084150000}"/>
    <cellStyle name="40% - Accent3 9" xfId="6503" hidden="1" xr:uid="{00000000-0005-0000-0000-000085150000}"/>
    <cellStyle name="40% - Accent3 9" xfId="6579" hidden="1" xr:uid="{00000000-0005-0000-0000-000086150000}"/>
    <cellStyle name="40% - Accent3 9" xfId="6658" hidden="1" xr:uid="{00000000-0005-0000-0000-000087150000}"/>
    <cellStyle name="40% - Accent3 9" xfId="6715" hidden="1" xr:uid="{00000000-0005-0000-0000-000088150000}"/>
    <cellStyle name="40% - Accent3 9" xfId="6354" hidden="1" xr:uid="{00000000-0005-0000-0000-000089150000}"/>
    <cellStyle name="40% - Accent3 9" xfId="6268" hidden="1" xr:uid="{00000000-0005-0000-0000-00008A150000}"/>
    <cellStyle name="40% - Accent3 9" xfId="7098" hidden="1" xr:uid="{00000000-0005-0000-0000-00008B150000}"/>
    <cellStyle name="40% - Accent3 9" xfId="7174" hidden="1" xr:uid="{00000000-0005-0000-0000-00008C150000}"/>
    <cellStyle name="40% - Accent3 9" xfId="7252" hidden="1" xr:uid="{00000000-0005-0000-0000-00008D150000}"/>
    <cellStyle name="40% - Accent3 9" xfId="7305" hidden="1" xr:uid="{00000000-0005-0000-0000-00008E150000}"/>
    <cellStyle name="40% - Accent3 9" xfId="6942" hidden="1" xr:uid="{00000000-0005-0000-0000-00008F150000}"/>
    <cellStyle name="40% - Accent3 9" xfId="6385" hidden="1" xr:uid="{00000000-0005-0000-0000-000090150000}"/>
    <cellStyle name="40% - Accent3 9" xfId="7630" hidden="1" xr:uid="{00000000-0005-0000-0000-000091150000}"/>
    <cellStyle name="40% - Accent3 9" xfId="7706" hidden="1" xr:uid="{00000000-0005-0000-0000-000092150000}"/>
    <cellStyle name="40% - Accent3 9" xfId="7784" hidden="1" xr:uid="{00000000-0005-0000-0000-000093150000}"/>
    <cellStyle name="40% - Accent3 9" xfId="7967" hidden="1" xr:uid="{00000000-0005-0000-0000-000094150000}"/>
    <cellStyle name="40% - Accent3 9" xfId="8043" hidden="1" xr:uid="{00000000-0005-0000-0000-000095150000}"/>
    <cellStyle name="40% - Accent3 9" xfId="8121" hidden="1" xr:uid="{00000000-0005-0000-0000-000096150000}"/>
    <cellStyle name="40% - Accent3 9" xfId="8304" hidden="1" xr:uid="{00000000-0005-0000-0000-000097150000}"/>
    <cellStyle name="40% - Accent3 9" xfId="8380" hidden="1" xr:uid="{00000000-0005-0000-0000-000098150000}"/>
    <cellStyle name="40% - Accent4" xfId="36" builtinId="43" hidden="1"/>
    <cellStyle name="40% - Accent4 10" xfId="121" hidden="1" xr:uid="{00000000-0005-0000-0000-00009A150000}"/>
    <cellStyle name="40% - Accent4 10" xfId="195" hidden="1" xr:uid="{00000000-0005-0000-0000-00009B150000}"/>
    <cellStyle name="40% - Accent4 10" xfId="271" hidden="1" xr:uid="{00000000-0005-0000-0000-00009C150000}"/>
    <cellStyle name="40% - Accent4 10" xfId="349" hidden="1" xr:uid="{00000000-0005-0000-0000-00009D150000}"/>
    <cellStyle name="40% - Accent4 10" xfId="934" hidden="1" xr:uid="{00000000-0005-0000-0000-00009E150000}"/>
    <cellStyle name="40% - Accent4 10" xfId="1010" hidden="1" xr:uid="{00000000-0005-0000-0000-00009F150000}"/>
    <cellStyle name="40% - Accent4 10" xfId="1089" hidden="1" xr:uid="{00000000-0005-0000-0000-0000A0150000}"/>
    <cellStyle name="40% - Accent4 10" xfId="1180" hidden="1" xr:uid="{00000000-0005-0000-0000-0000A1150000}"/>
    <cellStyle name="40% - Accent4 10" xfId="641" hidden="1" xr:uid="{00000000-0005-0000-0000-0000A2150000}"/>
    <cellStyle name="40% - Accent4 10" xfId="606" hidden="1" xr:uid="{00000000-0005-0000-0000-0000A3150000}"/>
    <cellStyle name="40% - Accent4 10" xfId="1529" hidden="1" xr:uid="{00000000-0005-0000-0000-0000A4150000}"/>
    <cellStyle name="40% - Accent4 10" xfId="1605" hidden="1" xr:uid="{00000000-0005-0000-0000-0000A5150000}"/>
    <cellStyle name="40% - Accent4 10" xfId="1683" hidden="1" xr:uid="{00000000-0005-0000-0000-0000A6150000}"/>
    <cellStyle name="40% - Accent4 10" xfId="1758" hidden="1" xr:uid="{00000000-0005-0000-0000-0000A7150000}"/>
    <cellStyle name="40% - Accent4 10" xfId="708" hidden="1" xr:uid="{00000000-0005-0000-0000-0000A8150000}"/>
    <cellStyle name="40% - Accent4 10" xfId="707" hidden="1" xr:uid="{00000000-0005-0000-0000-0000A9150000}"/>
    <cellStyle name="40% - Accent4 10" xfId="2061" hidden="1" xr:uid="{00000000-0005-0000-0000-0000AA150000}"/>
    <cellStyle name="40% - Accent4 10" xfId="2137" hidden="1" xr:uid="{00000000-0005-0000-0000-0000AB150000}"/>
    <cellStyle name="40% - Accent4 10" xfId="2215" hidden="1" xr:uid="{00000000-0005-0000-0000-0000AC150000}"/>
    <cellStyle name="40% - Accent4 10" xfId="2398" hidden="1" xr:uid="{00000000-0005-0000-0000-0000AD150000}"/>
    <cellStyle name="40% - Accent4 10" xfId="2474" hidden="1" xr:uid="{00000000-0005-0000-0000-0000AE150000}"/>
    <cellStyle name="40% - Accent4 10" xfId="2552" hidden="1" xr:uid="{00000000-0005-0000-0000-0000AF150000}"/>
    <cellStyle name="40% - Accent4 10" xfId="2735" hidden="1" xr:uid="{00000000-0005-0000-0000-0000B0150000}"/>
    <cellStyle name="40% - Accent4 10" xfId="2811" hidden="1" xr:uid="{00000000-0005-0000-0000-0000B1150000}"/>
    <cellStyle name="40% - Accent4 10" xfId="2913" hidden="1" xr:uid="{00000000-0005-0000-0000-0000B2150000}"/>
    <cellStyle name="40% - Accent4 10" xfId="2987" hidden="1" xr:uid="{00000000-0005-0000-0000-0000B3150000}"/>
    <cellStyle name="40% - Accent4 10" xfId="3063" hidden="1" xr:uid="{00000000-0005-0000-0000-0000B4150000}"/>
    <cellStyle name="40% - Accent4 10" xfId="3141" hidden="1" xr:uid="{00000000-0005-0000-0000-0000B5150000}"/>
    <cellStyle name="40% - Accent4 10" xfId="3726" hidden="1" xr:uid="{00000000-0005-0000-0000-0000B6150000}"/>
    <cellStyle name="40% - Accent4 10" xfId="3802" hidden="1" xr:uid="{00000000-0005-0000-0000-0000B7150000}"/>
    <cellStyle name="40% - Accent4 10" xfId="3881" hidden="1" xr:uid="{00000000-0005-0000-0000-0000B8150000}"/>
    <cellStyle name="40% - Accent4 10" xfId="3972" hidden="1" xr:uid="{00000000-0005-0000-0000-0000B9150000}"/>
    <cellStyle name="40% - Accent4 10" xfId="3433" hidden="1" xr:uid="{00000000-0005-0000-0000-0000BA150000}"/>
    <cellStyle name="40% - Accent4 10" xfId="3398" hidden="1" xr:uid="{00000000-0005-0000-0000-0000BB150000}"/>
    <cellStyle name="40% - Accent4 10" xfId="4321" hidden="1" xr:uid="{00000000-0005-0000-0000-0000BC150000}"/>
    <cellStyle name="40% - Accent4 10" xfId="4397" hidden="1" xr:uid="{00000000-0005-0000-0000-0000BD150000}"/>
    <cellStyle name="40% - Accent4 10" xfId="4475" hidden="1" xr:uid="{00000000-0005-0000-0000-0000BE150000}"/>
    <cellStyle name="40% - Accent4 10" xfId="4550" hidden="1" xr:uid="{00000000-0005-0000-0000-0000BF150000}"/>
    <cellStyle name="40% - Accent4 10" xfId="3500" hidden="1" xr:uid="{00000000-0005-0000-0000-0000C0150000}"/>
    <cellStyle name="40% - Accent4 10" xfId="3499" hidden="1" xr:uid="{00000000-0005-0000-0000-0000C1150000}"/>
    <cellStyle name="40% - Accent4 10" xfId="4853" hidden="1" xr:uid="{00000000-0005-0000-0000-0000C2150000}"/>
    <cellStyle name="40% - Accent4 10" xfId="4929" hidden="1" xr:uid="{00000000-0005-0000-0000-0000C3150000}"/>
    <cellStyle name="40% - Accent4 10" xfId="5007" hidden="1" xr:uid="{00000000-0005-0000-0000-0000C4150000}"/>
    <cellStyle name="40% - Accent4 10" xfId="5190" hidden="1" xr:uid="{00000000-0005-0000-0000-0000C5150000}"/>
    <cellStyle name="40% - Accent4 10" xfId="5266" hidden="1" xr:uid="{00000000-0005-0000-0000-0000C6150000}"/>
    <cellStyle name="40% - Accent4 10" xfId="5344" hidden="1" xr:uid="{00000000-0005-0000-0000-0000C7150000}"/>
    <cellStyle name="40% - Accent4 10" xfId="5527" hidden="1" xr:uid="{00000000-0005-0000-0000-0000C8150000}"/>
    <cellStyle name="40% - Accent4 10" xfId="5603" hidden="1" xr:uid="{00000000-0005-0000-0000-0000C9150000}"/>
    <cellStyle name="40% - Accent4 10" xfId="5705" hidden="1" xr:uid="{00000000-0005-0000-0000-0000CA150000}"/>
    <cellStyle name="40% - Accent4 10" xfId="5779" hidden="1" xr:uid="{00000000-0005-0000-0000-0000CB150000}"/>
    <cellStyle name="40% - Accent4 10" xfId="5855" hidden="1" xr:uid="{00000000-0005-0000-0000-0000CC150000}"/>
    <cellStyle name="40% - Accent4 10" xfId="5933" hidden="1" xr:uid="{00000000-0005-0000-0000-0000CD150000}"/>
    <cellStyle name="40% - Accent4 10" xfId="6518" hidden="1" xr:uid="{00000000-0005-0000-0000-0000CE150000}"/>
    <cellStyle name="40% - Accent4 10" xfId="6594" hidden="1" xr:uid="{00000000-0005-0000-0000-0000CF150000}"/>
    <cellStyle name="40% - Accent4 10" xfId="6673" hidden="1" xr:uid="{00000000-0005-0000-0000-0000D0150000}"/>
    <cellStyle name="40% - Accent4 10" xfId="6764" hidden="1" xr:uid="{00000000-0005-0000-0000-0000D1150000}"/>
    <cellStyle name="40% - Accent4 10" xfId="6225" hidden="1" xr:uid="{00000000-0005-0000-0000-0000D2150000}"/>
    <cellStyle name="40% - Accent4 10" xfId="6190" hidden="1" xr:uid="{00000000-0005-0000-0000-0000D3150000}"/>
    <cellStyle name="40% - Accent4 10" xfId="7113" hidden="1" xr:uid="{00000000-0005-0000-0000-0000D4150000}"/>
    <cellStyle name="40% - Accent4 10" xfId="7189" hidden="1" xr:uid="{00000000-0005-0000-0000-0000D5150000}"/>
    <cellStyle name="40% - Accent4 10" xfId="7267" hidden="1" xr:uid="{00000000-0005-0000-0000-0000D6150000}"/>
    <cellStyle name="40% - Accent4 10" xfId="7342" hidden="1" xr:uid="{00000000-0005-0000-0000-0000D7150000}"/>
    <cellStyle name="40% - Accent4 10" xfId="6292" hidden="1" xr:uid="{00000000-0005-0000-0000-0000D8150000}"/>
    <cellStyle name="40% - Accent4 10" xfId="6291" hidden="1" xr:uid="{00000000-0005-0000-0000-0000D9150000}"/>
    <cellStyle name="40% - Accent4 10" xfId="7645" hidden="1" xr:uid="{00000000-0005-0000-0000-0000DA150000}"/>
    <cellStyle name="40% - Accent4 10" xfId="7721" hidden="1" xr:uid="{00000000-0005-0000-0000-0000DB150000}"/>
    <cellStyle name="40% - Accent4 10" xfId="7799" hidden="1" xr:uid="{00000000-0005-0000-0000-0000DC150000}"/>
    <cellStyle name="40% - Accent4 10" xfId="7982" hidden="1" xr:uid="{00000000-0005-0000-0000-0000DD150000}"/>
    <cellStyle name="40% - Accent4 10" xfId="8058" hidden="1" xr:uid="{00000000-0005-0000-0000-0000DE150000}"/>
    <cellStyle name="40% - Accent4 10" xfId="8136" hidden="1" xr:uid="{00000000-0005-0000-0000-0000DF150000}"/>
    <cellStyle name="40% - Accent4 10" xfId="8319" hidden="1" xr:uid="{00000000-0005-0000-0000-0000E0150000}"/>
    <cellStyle name="40% - Accent4 10" xfId="8395" hidden="1" xr:uid="{00000000-0005-0000-0000-0000E1150000}"/>
    <cellStyle name="40% - Accent4 11" xfId="134" hidden="1" xr:uid="{00000000-0005-0000-0000-0000E2150000}"/>
    <cellStyle name="40% - Accent4 11" xfId="208" hidden="1" xr:uid="{00000000-0005-0000-0000-0000E3150000}"/>
    <cellStyle name="40% - Accent4 11" xfId="284" hidden="1" xr:uid="{00000000-0005-0000-0000-0000E4150000}"/>
    <cellStyle name="40% - Accent4 11" xfId="362" hidden="1" xr:uid="{00000000-0005-0000-0000-0000E5150000}"/>
    <cellStyle name="40% - Accent4 11" xfId="947" hidden="1" xr:uid="{00000000-0005-0000-0000-0000E6150000}"/>
    <cellStyle name="40% - Accent4 11" xfId="1023" hidden="1" xr:uid="{00000000-0005-0000-0000-0000E7150000}"/>
    <cellStyle name="40% - Accent4 11" xfId="1102" hidden="1" xr:uid="{00000000-0005-0000-0000-0000E8150000}"/>
    <cellStyle name="40% - Accent4 11" xfId="1126" hidden="1" xr:uid="{00000000-0005-0000-0000-0000E9150000}"/>
    <cellStyle name="40% - Accent4 11" xfId="817" hidden="1" xr:uid="{00000000-0005-0000-0000-0000EA150000}"/>
    <cellStyle name="40% - Accent4 11" xfId="778" hidden="1" xr:uid="{00000000-0005-0000-0000-0000EB150000}"/>
    <cellStyle name="40% - Accent4 11" xfId="1542" hidden="1" xr:uid="{00000000-0005-0000-0000-0000EC150000}"/>
    <cellStyle name="40% - Accent4 11" xfId="1618" hidden="1" xr:uid="{00000000-0005-0000-0000-0000ED150000}"/>
    <cellStyle name="40% - Accent4 11" xfId="1696" hidden="1" xr:uid="{00000000-0005-0000-0000-0000EE150000}"/>
    <cellStyle name="40% - Accent4 11" xfId="1717" hidden="1" xr:uid="{00000000-0005-0000-0000-0000EF150000}"/>
    <cellStyle name="40% - Accent4 11" xfId="1150" hidden="1" xr:uid="{00000000-0005-0000-0000-0000F0150000}"/>
    <cellStyle name="40% - Accent4 11" xfId="603" hidden="1" xr:uid="{00000000-0005-0000-0000-0000F1150000}"/>
    <cellStyle name="40% - Accent4 11" xfId="2074" hidden="1" xr:uid="{00000000-0005-0000-0000-0000F2150000}"/>
    <cellStyle name="40% - Accent4 11" xfId="2150" hidden="1" xr:uid="{00000000-0005-0000-0000-0000F3150000}"/>
    <cellStyle name="40% - Accent4 11" xfId="2228" hidden="1" xr:uid="{00000000-0005-0000-0000-0000F4150000}"/>
    <cellStyle name="40% - Accent4 11" xfId="2411" hidden="1" xr:uid="{00000000-0005-0000-0000-0000F5150000}"/>
    <cellStyle name="40% - Accent4 11" xfId="2487" hidden="1" xr:uid="{00000000-0005-0000-0000-0000F6150000}"/>
    <cellStyle name="40% - Accent4 11" xfId="2565" hidden="1" xr:uid="{00000000-0005-0000-0000-0000F7150000}"/>
    <cellStyle name="40% - Accent4 11" xfId="2748" hidden="1" xr:uid="{00000000-0005-0000-0000-0000F8150000}"/>
    <cellStyle name="40% - Accent4 11" xfId="2824" hidden="1" xr:uid="{00000000-0005-0000-0000-0000F9150000}"/>
    <cellStyle name="40% - Accent4 11" xfId="2926" hidden="1" xr:uid="{00000000-0005-0000-0000-0000FA150000}"/>
    <cellStyle name="40% - Accent4 11" xfId="3000" hidden="1" xr:uid="{00000000-0005-0000-0000-0000FB150000}"/>
    <cellStyle name="40% - Accent4 11" xfId="3076" hidden="1" xr:uid="{00000000-0005-0000-0000-0000FC150000}"/>
    <cellStyle name="40% - Accent4 11" xfId="3154" hidden="1" xr:uid="{00000000-0005-0000-0000-0000FD150000}"/>
    <cellStyle name="40% - Accent4 11" xfId="3739" hidden="1" xr:uid="{00000000-0005-0000-0000-0000FE150000}"/>
    <cellStyle name="40% - Accent4 11" xfId="3815" hidden="1" xr:uid="{00000000-0005-0000-0000-0000FF150000}"/>
    <cellStyle name="40% - Accent4 11" xfId="3894" hidden="1" xr:uid="{00000000-0005-0000-0000-000000160000}"/>
    <cellStyle name="40% - Accent4 11" xfId="3918" hidden="1" xr:uid="{00000000-0005-0000-0000-000001160000}"/>
    <cellStyle name="40% - Accent4 11" xfId="3609" hidden="1" xr:uid="{00000000-0005-0000-0000-000002160000}"/>
    <cellStyle name="40% - Accent4 11" xfId="3570" hidden="1" xr:uid="{00000000-0005-0000-0000-000003160000}"/>
    <cellStyle name="40% - Accent4 11" xfId="4334" hidden="1" xr:uid="{00000000-0005-0000-0000-000004160000}"/>
    <cellStyle name="40% - Accent4 11" xfId="4410" hidden="1" xr:uid="{00000000-0005-0000-0000-000005160000}"/>
    <cellStyle name="40% - Accent4 11" xfId="4488" hidden="1" xr:uid="{00000000-0005-0000-0000-000006160000}"/>
    <cellStyle name="40% - Accent4 11" xfId="4509" hidden="1" xr:uid="{00000000-0005-0000-0000-000007160000}"/>
    <cellStyle name="40% - Accent4 11" xfId="3942" hidden="1" xr:uid="{00000000-0005-0000-0000-000008160000}"/>
    <cellStyle name="40% - Accent4 11" xfId="3395" hidden="1" xr:uid="{00000000-0005-0000-0000-000009160000}"/>
    <cellStyle name="40% - Accent4 11" xfId="4866" hidden="1" xr:uid="{00000000-0005-0000-0000-00000A160000}"/>
    <cellStyle name="40% - Accent4 11" xfId="4942" hidden="1" xr:uid="{00000000-0005-0000-0000-00000B160000}"/>
    <cellStyle name="40% - Accent4 11" xfId="5020" hidden="1" xr:uid="{00000000-0005-0000-0000-00000C160000}"/>
    <cellStyle name="40% - Accent4 11" xfId="5203" hidden="1" xr:uid="{00000000-0005-0000-0000-00000D160000}"/>
    <cellStyle name="40% - Accent4 11" xfId="5279" hidden="1" xr:uid="{00000000-0005-0000-0000-00000E160000}"/>
    <cellStyle name="40% - Accent4 11" xfId="5357" hidden="1" xr:uid="{00000000-0005-0000-0000-00000F160000}"/>
    <cellStyle name="40% - Accent4 11" xfId="5540" hidden="1" xr:uid="{00000000-0005-0000-0000-000010160000}"/>
    <cellStyle name="40% - Accent4 11" xfId="5616" hidden="1" xr:uid="{00000000-0005-0000-0000-000011160000}"/>
    <cellStyle name="40% - Accent4 11" xfId="5718" hidden="1" xr:uid="{00000000-0005-0000-0000-000012160000}"/>
    <cellStyle name="40% - Accent4 11" xfId="5792" hidden="1" xr:uid="{00000000-0005-0000-0000-000013160000}"/>
    <cellStyle name="40% - Accent4 11" xfId="5868" hidden="1" xr:uid="{00000000-0005-0000-0000-000014160000}"/>
    <cellStyle name="40% - Accent4 11" xfId="5946" hidden="1" xr:uid="{00000000-0005-0000-0000-000015160000}"/>
    <cellStyle name="40% - Accent4 11" xfId="6531" hidden="1" xr:uid="{00000000-0005-0000-0000-000016160000}"/>
    <cellStyle name="40% - Accent4 11" xfId="6607" hidden="1" xr:uid="{00000000-0005-0000-0000-000017160000}"/>
    <cellStyle name="40% - Accent4 11" xfId="6686" hidden="1" xr:uid="{00000000-0005-0000-0000-000018160000}"/>
    <cellStyle name="40% - Accent4 11" xfId="6710" hidden="1" xr:uid="{00000000-0005-0000-0000-000019160000}"/>
    <cellStyle name="40% - Accent4 11" xfId="6401" hidden="1" xr:uid="{00000000-0005-0000-0000-00001A160000}"/>
    <cellStyle name="40% - Accent4 11" xfId="6362" hidden="1" xr:uid="{00000000-0005-0000-0000-00001B160000}"/>
    <cellStyle name="40% - Accent4 11" xfId="7126" hidden="1" xr:uid="{00000000-0005-0000-0000-00001C160000}"/>
    <cellStyle name="40% - Accent4 11" xfId="7202" hidden="1" xr:uid="{00000000-0005-0000-0000-00001D160000}"/>
    <cellStyle name="40% - Accent4 11" xfId="7280" hidden="1" xr:uid="{00000000-0005-0000-0000-00001E160000}"/>
    <cellStyle name="40% - Accent4 11" xfId="7301" hidden="1" xr:uid="{00000000-0005-0000-0000-00001F160000}"/>
    <cellStyle name="40% - Accent4 11" xfId="6734" hidden="1" xr:uid="{00000000-0005-0000-0000-000020160000}"/>
    <cellStyle name="40% - Accent4 11" xfId="6187" hidden="1" xr:uid="{00000000-0005-0000-0000-000021160000}"/>
    <cellStyle name="40% - Accent4 11" xfId="7658" hidden="1" xr:uid="{00000000-0005-0000-0000-000022160000}"/>
    <cellStyle name="40% - Accent4 11" xfId="7734" hidden="1" xr:uid="{00000000-0005-0000-0000-000023160000}"/>
    <cellStyle name="40% - Accent4 11" xfId="7812" hidden="1" xr:uid="{00000000-0005-0000-0000-000024160000}"/>
    <cellStyle name="40% - Accent4 11" xfId="7995" hidden="1" xr:uid="{00000000-0005-0000-0000-000025160000}"/>
    <cellStyle name="40% - Accent4 11" xfId="8071" hidden="1" xr:uid="{00000000-0005-0000-0000-000026160000}"/>
    <cellStyle name="40% - Accent4 11" xfId="8149" hidden="1" xr:uid="{00000000-0005-0000-0000-000027160000}"/>
    <cellStyle name="40% - Accent4 11" xfId="8332" hidden="1" xr:uid="{00000000-0005-0000-0000-000028160000}"/>
    <cellStyle name="40% - Accent4 11" xfId="8408" hidden="1" xr:uid="{00000000-0005-0000-0000-000029160000}"/>
    <cellStyle name="40% - Accent4 12" xfId="147" hidden="1" xr:uid="{00000000-0005-0000-0000-00002A160000}"/>
    <cellStyle name="40% - Accent4 12" xfId="222" hidden="1" xr:uid="{00000000-0005-0000-0000-00002B160000}"/>
    <cellStyle name="40% - Accent4 12" xfId="297" hidden="1" xr:uid="{00000000-0005-0000-0000-00002C160000}"/>
    <cellStyle name="40% - Accent4 12" xfId="375" hidden="1" xr:uid="{00000000-0005-0000-0000-00002D160000}"/>
    <cellStyle name="40% - Accent4 12" xfId="961" hidden="1" xr:uid="{00000000-0005-0000-0000-00002E160000}"/>
    <cellStyle name="40% - Accent4 12" xfId="1036" hidden="1" xr:uid="{00000000-0005-0000-0000-00002F160000}"/>
    <cellStyle name="40% - Accent4 12" xfId="1115" hidden="1" xr:uid="{00000000-0005-0000-0000-000030160000}"/>
    <cellStyle name="40% - Accent4 12" xfId="1190" hidden="1" xr:uid="{00000000-0005-0000-0000-000031160000}"/>
    <cellStyle name="40% - Accent4 12" xfId="830" hidden="1" xr:uid="{00000000-0005-0000-0000-000032160000}"/>
    <cellStyle name="40% - Accent4 12" xfId="852" hidden="1" xr:uid="{00000000-0005-0000-0000-000033160000}"/>
    <cellStyle name="40% - Accent4 12" xfId="1556" hidden="1" xr:uid="{00000000-0005-0000-0000-000034160000}"/>
    <cellStyle name="40% - Accent4 12" xfId="1631" hidden="1" xr:uid="{00000000-0005-0000-0000-000035160000}"/>
    <cellStyle name="40% - Accent4 12" xfId="1709" hidden="1" xr:uid="{00000000-0005-0000-0000-000036160000}"/>
    <cellStyle name="40% - Accent4 12" xfId="1763" hidden="1" xr:uid="{00000000-0005-0000-0000-000037160000}"/>
    <cellStyle name="40% - Accent4 12" xfId="1491" hidden="1" xr:uid="{00000000-0005-0000-0000-000038160000}"/>
    <cellStyle name="40% - Accent4 12" xfId="880" hidden="1" xr:uid="{00000000-0005-0000-0000-000039160000}"/>
    <cellStyle name="40% - Accent4 12" xfId="2088" hidden="1" xr:uid="{00000000-0005-0000-0000-00003A160000}"/>
    <cellStyle name="40% - Accent4 12" xfId="2163" hidden="1" xr:uid="{00000000-0005-0000-0000-00003B160000}"/>
    <cellStyle name="40% - Accent4 12" xfId="2241" hidden="1" xr:uid="{00000000-0005-0000-0000-00003C160000}"/>
    <cellStyle name="40% - Accent4 12" xfId="2425" hidden="1" xr:uid="{00000000-0005-0000-0000-00003D160000}"/>
    <cellStyle name="40% - Accent4 12" xfId="2500" hidden="1" xr:uid="{00000000-0005-0000-0000-00003E160000}"/>
    <cellStyle name="40% - Accent4 12" xfId="2578" hidden="1" xr:uid="{00000000-0005-0000-0000-00003F160000}"/>
    <cellStyle name="40% - Accent4 12" xfId="2762" hidden="1" xr:uid="{00000000-0005-0000-0000-000040160000}"/>
    <cellStyle name="40% - Accent4 12" xfId="2837" hidden="1" xr:uid="{00000000-0005-0000-0000-000041160000}"/>
    <cellStyle name="40% - Accent4 12" xfId="2939" hidden="1" xr:uid="{00000000-0005-0000-0000-000042160000}"/>
    <cellStyle name="40% - Accent4 12" xfId="3014" hidden="1" xr:uid="{00000000-0005-0000-0000-000043160000}"/>
    <cellStyle name="40% - Accent4 12" xfId="3089" hidden="1" xr:uid="{00000000-0005-0000-0000-000044160000}"/>
    <cellStyle name="40% - Accent4 12" xfId="3167" hidden="1" xr:uid="{00000000-0005-0000-0000-000045160000}"/>
    <cellStyle name="40% - Accent4 12" xfId="3753" hidden="1" xr:uid="{00000000-0005-0000-0000-000046160000}"/>
    <cellStyle name="40% - Accent4 12" xfId="3828" hidden="1" xr:uid="{00000000-0005-0000-0000-000047160000}"/>
    <cellStyle name="40% - Accent4 12" xfId="3907" hidden="1" xr:uid="{00000000-0005-0000-0000-000048160000}"/>
    <cellStyle name="40% - Accent4 12" xfId="3982" hidden="1" xr:uid="{00000000-0005-0000-0000-000049160000}"/>
    <cellStyle name="40% - Accent4 12" xfId="3622" hidden="1" xr:uid="{00000000-0005-0000-0000-00004A160000}"/>
    <cellStyle name="40% - Accent4 12" xfId="3644" hidden="1" xr:uid="{00000000-0005-0000-0000-00004B160000}"/>
    <cellStyle name="40% - Accent4 12" xfId="4348" hidden="1" xr:uid="{00000000-0005-0000-0000-00004C160000}"/>
    <cellStyle name="40% - Accent4 12" xfId="4423" hidden="1" xr:uid="{00000000-0005-0000-0000-00004D160000}"/>
    <cellStyle name="40% - Accent4 12" xfId="4501" hidden="1" xr:uid="{00000000-0005-0000-0000-00004E160000}"/>
    <cellStyle name="40% - Accent4 12" xfId="4555" hidden="1" xr:uid="{00000000-0005-0000-0000-00004F160000}"/>
    <cellStyle name="40% - Accent4 12" xfId="4283" hidden="1" xr:uid="{00000000-0005-0000-0000-000050160000}"/>
    <cellStyle name="40% - Accent4 12" xfId="3672" hidden="1" xr:uid="{00000000-0005-0000-0000-000051160000}"/>
    <cellStyle name="40% - Accent4 12" xfId="4880" hidden="1" xr:uid="{00000000-0005-0000-0000-000052160000}"/>
    <cellStyle name="40% - Accent4 12" xfId="4955" hidden="1" xr:uid="{00000000-0005-0000-0000-000053160000}"/>
    <cellStyle name="40% - Accent4 12" xfId="5033" hidden="1" xr:uid="{00000000-0005-0000-0000-000054160000}"/>
    <cellStyle name="40% - Accent4 12" xfId="5217" hidden="1" xr:uid="{00000000-0005-0000-0000-000055160000}"/>
    <cellStyle name="40% - Accent4 12" xfId="5292" hidden="1" xr:uid="{00000000-0005-0000-0000-000056160000}"/>
    <cellStyle name="40% - Accent4 12" xfId="5370" hidden="1" xr:uid="{00000000-0005-0000-0000-000057160000}"/>
    <cellStyle name="40% - Accent4 12" xfId="5554" hidden="1" xr:uid="{00000000-0005-0000-0000-000058160000}"/>
    <cellStyle name="40% - Accent4 12" xfId="5629" hidden="1" xr:uid="{00000000-0005-0000-0000-000059160000}"/>
    <cellStyle name="40% - Accent4 12" xfId="5731" hidden="1" xr:uid="{00000000-0005-0000-0000-00005A160000}"/>
    <cellStyle name="40% - Accent4 12" xfId="5806" hidden="1" xr:uid="{00000000-0005-0000-0000-00005B160000}"/>
    <cellStyle name="40% - Accent4 12" xfId="5881" hidden="1" xr:uid="{00000000-0005-0000-0000-00005C160000}"/>
    <cellStyle name="40% - Accent4 12" xfId="5959" hidden="1" xr:uid="{00000000-0005-0000-0000-00005D160000}"/>
    <cellStyle name="40% - Accent4 12" xfId="6545" hidden="1" xr:uid="{00000000-0005-0000-0000-00005E160000}"/>
    <cellStyle name="40% - Accent4 12" xfId="6620" hidden="1" xr:uid="{00000000-0005-0000-0000-00005F160000}"/>
    <cellStyle name="40% - Accent4 12" xfId="6699" hidden="1" xr:uid="{00000000-0005-0000-0000-000060160000}"/>
    <cellStyle name="40% - Accent4 12" xfId="6774" hidden="1" xr:uid="{00000000-0005-0000-0000-000061160000}"/>
    <cellStyle name="40% - Accent4 12" xfId="6414" hidden="1" xr:uid="{00000000-0005-0000-0000-000062160000}"/>
    <cellStyle name="40% - Accent4 12" xfId="6436" hidden="1" xr:uid="{00000000-0005-0000-0000-000063160000}"/>
    <cellStyle name="40% - Accent4 12" xfId="7140" hidden="1" xr:uid="{00000000-0005-0000-0000-000064160000}"/>
    <cellStyle name="40% - Accent4 12" xfId="7215" hidden="1" xr:uid="{00000000-0005-0000-0000-000065160000}"/>
    <cellStyle name="40% - Accent4 12" xfId="7293" hidden="1" xr:uid="{00000000-0005-0000-0000-000066160000}"/>
    <cellStyle name="40% - Accent4 12" xfId="7347" hidden="1" xr:uid="{00000000-0005-0000-0000-000067160000}"/>
    <cellStyle name="40% - Accent4 12" xfId="7075" hidden="1" xr:uid="{00000000-0005-0000-0000-000068160000}"/>
    <cellStyle name="40% - Accent4 12" xfId="6464" hidden="1" xr:uid="{00000000-0005-0000-0000-000069160000}"/>
    <cellStyle name="40% - Accent4 12" xfId="7672" hidden="1" xr:uid="{00000000-0005-0000-0000-00006A160000}"/>
    <cellStyle name="40% - Accent4 12" xfId="7747" hidden="1" xr:uid="{00000000-0005-0000-0000-00006B160000}"/>
    <cellStyle name="40% - Accent4 12" xfId="7825" hidden="1" xr:uid="{00000000-0005-0000-0000-00006C160000}"/>
    <cellStyle name="40% - Accent4 12" xfId="8009" hidden="1" xr:uid="{00000000-0005-0000-0000-00006D160000}"/>
    <cellStyle name="40% - Accent4 12" xfId="8084" hidden="1" xr:uid="{00000000-0005-0000-0000-00006E160000}"/>
    <cellStyle name="40% - Accent4 12" xfId="8162" hidden="1" xr:uid="{00000000-0005-0000-0000-00006F160000}"/>
    <cellStyle name="40% - Accent4 12" xfId="8346" hidden="1" xr:uid="{00000000-0005-0000-0000-000070160000}"/>
    <cellStyle name="40% - Accent4 12" xfId="8421" hidden="1" xr:uid="{00000000-0005-0000-0000-000071160000}"/>
    <cellStyle name="40% - Accent4 13" xfId="388" hidden="1" xr:uid="{00000000-0005-0000-0000-000072160000}"/>
    <cellStyle name="40% - Accent4 13" xfId="503" hidden="1" xr:uid="{00000000-0005-0000-0000-000073160000}"/>
    <cellStyle name="40% - Accent4 13" xfId="1226" hidden="1" xr:uid="{00000000-0005-0000-0000-000074160000}"/>
    <cellStyle name="40% - Accent4 13" xfId="1399" hidden="1" xr:uid="{00000000-0005-0000-0000-000075160000}"/>
    <cellStyle name="40% - Accent4 13" xfId="1792" hidden="1" xr:uid="{00000000-0005-0000-0000-000076160000}"/>
    <cellStyle name="40% - Accent4 13" xfId="1940" hidden="1" xr:uid="{00000000-0005-0000-0000-000077160000}"/>
    <cellStyle name="40% - Accent4 13" xfId="2278" hidden="1" xr:uid="{00000000-0005-0000-0000-000078160000}"/>
    <cellStyle name="40% - Accent4 13" xfId="2615" hidden="1" xr:uid="{00000000-0005-0000-0000-000079160000}"/>
    <cellStyle name="40% - Accent4 13" xfId="3180" hidden="1" xr:uid="{00000000-0005-0000-0000-00007A160000}"/>
    <cellStyle name="40% - Accent4 13" xfId="3295" hidden="1" xr:uid="{00000000-0005-0000-0000-00007B160000}"/>
    <cellStyle name="40% - Accent4 13" xfId="4018" hidden="1" xr:uid="{00000000-0005-0000-0000-00007C160000}"/>
    <cellStyle name="40% - Accent4 13" xfId="4191" hidden="1" xr:uid="{00000000-0005-0000-0000-00007D160000}"/>
    <cellStyle name="40% - Accent4 13" xfId="4584" hidden="1" xr:uid="{00000000-0005-0000-0000-00007E160000}"/>
    <cellStyle name="40% - Accent4 13" xfId="4732" hidden="1" xr:uid="{00000000-0005-0000-0000-00007F160000}"/>
    <cellStyle name="40% - Accent4 13" xfId="5070" hidden="1" xr:uid="{00000000-0005-0000-0000-000080160000}"/>
    <cellStyle name="40% - Accent4 13" xfId="5407" hidden="1" xr:uid="{00000000-0005-0000-0000-000081160000}"/>
    <cellStyle name="40% - Accent4 13" xfId="5972" hidden="1" xr:uid="{00000000-0005-0000-0000-000082160000}"/>
    <cellStyle name="40% - Accent4 13" xfId="6087" hidden="1" xr:uid="{00000000-0005-0000-0000-000083160000}"/>
    <cellStyle name="40% - Accent4 13" xfId="6810" hidden="1" xr:uid="{00000000-0005-0000-0000-000084160000}"/>
    <cellStyle name="40% - Accent4 13" xfId="6983" hidden="1" xr:uid="{00000000-0005-0000-0000-000085160000}"/>
    <cellStyle name="40% - Accent4 13" xfId="7376" hidden="1" xr:uid="{00000000-0005-0000-0000-000086160000}"/>
    <cellStyle name="40% - Accent4 13" xfId="7524" hidden="1" xr:uid="{00000000-0005-0000-0000-000087160000}"/>
    <cellStyle name="40% - Accent4 13" xfId="7862" hidden="1" xr:uid="{00000000-0005-0000-0000-000088160000}"/>
    <cellStyle name="40% - Accent4 13" xfId="8199" hidden="1" xr:uid="{00000000-0005-0000-0000-000089160000}"/>
    <cellStyle name="40% - Accent4 3 2 3 2" xfId="473" hidden="1" xr:uid="{00000000-0005-0000-0000-00008A160000}"/>
    <cellStyle name="40% - Accent4 3 2 3 2" xfId="588" hidden="1" xr:uid="{00000000-0005-0000-0000-00008B160000}"/>
    <cellStyle name="40% - Accent4 3 2 3 2" xfId="1311" hidden="1" xr:uid="{00000000-0005-0000-0000-00008C160000}"/>
    <cellStyle name="40% - Accent4 3 2 3 2" xfId="1484" hidden="1" xr:uid="{00000000-0005-0000-0000-00008D160000}"/>
    <cellStyle name="40% - Accent4 3 2 3 2" xfId="1877" hidden="1" xr:uid="{00000000-0005-0000-0000-00008E160000}"/>
    <cellStyle name="40% - Accent4 3 2 3 2" xfId="2025" hidden="1" xr:uid="{00000000-0005-0000-0000-00008F160000}"/>
    <cellStyle name="40% - Accent4 3 2 3 2" xfId="2363" hidden="1" xr:uid="{00000000-0005-0000-0000-000090160000}"/>
    <cellStyle name="40% - Accent4 3 2 3 2" xfId="2700" hidden="1" xr:uid="{00000000-0005-0000-0000-000091160000}"/>
    <cellStyle name="40% - Accent4 3 2 3 2" xfId="3265" hidden="1" xr:uid="{00000000-0005-0000-0000-000092160000}"/>
    <cellStyle name="40% - Accent4 3 2 3 2" xfId="3380" hidden="1" xr:uid="{00000000-0005-0000-0000-000093160000}"/>
    <cellStyle name="40% - Accent4 3 2 3 2" xfId="4103" hidden="1" xr:uid="{00000000-0005-0000-0000-000094160000}"/>
    <cellStyle name="40% - Accent4 3 2 3 2" xfId="4276" hidden="1" xr:uid="{00000000-0005-0000-0000-000095160000}"/>
    <cellStyle name="40% - Accent4 3 2 3 2" xfId="4669" hidden="1" xr:uid="{00000000-0005-0000-0000-000096160000}"/>
    <cellStyle name="40% - Accent4 3 2 3 2" xfId="4817" hidden="1" xr:uid="{00000000-0005-0000-0000-000097160000}"/>
    <cellStyle name="40% - Accent4 3 2 3 2" xfId="5155" hidden="1" xr:uid="{00000000-0005-0000-0000-000098160000}"/>
    <cellStyle name="40% - Accent4 3 2 3 2" xfId="5492" hidden="1" xr:uid="{00000000-0005-0000-0000-000099160000}"/>
    <cellStyle name="40% - Accent4 3 2 3 2" xfId="6057" hidden="1" xr:uid="{00000000-0005-0000-0000-00009A160000}"/>
    <cellStyle name="40% - Accent4 3 2 3 2" xfId="6172" hidden="1" xr:uid="{00000000-0005-0000-0000-00009B160000}"/>
    <cellStyle name="40% - Accent4 3 2 3 2" xfId="6895" hidden="1" xr:uid="{00000000-0005-0000-0000-00009C160000}"/>
    <cellStyle name="40% - Accent4 3 2 3 2" xfId="7068" hidden="1" xr:uid="{00000000-0005-0000-0000-00009D160000}"/>
    <cellStyle name="40% - Accent4 3 2 3 2" xfId="7461" hidden="1" xr:uid="{00000000-0005-0000-0000-00009E160000}"/>
    <cellStyle name="40% - Accent4 3 2 3 2" xfId="7609" hidden="1" xr:uid="{00000000-0005-0000-0000-00009F160000}"/>
    <cellStyle name="40% - Accent4 3 2 3 2" xfId="7947" hidden="1" xr:uid="{00000000-0005-0000-0000-0000A0160000}"/>
    <cellStyle name="40% - Accent4 3 2 3 2" xfId="8284" hidden="1" xr:uid="{00000000-0005-0000-0000-0000A1160000}"/>
    <cellStyle name="40% - Accent4 3 2 4 2" xfId="442" hidden="1" xr:uid="{00000000-0005-0000-0000-0000A2160000}"/>
    <cellStyle name="40% - Accent4 3 2 4 2" xfId="557" hidden="1" xr:uid="{00000000-0005-0000-0000-0000A3160000}"/>
    <cellStyle name="40% - Accent4 3 2 4 2" xfId="1280" hidden="1" xr:uid="{00000000-0005-0000-0000-0000A4160000}"/>
    <cellStyle name="40% - Accent4 3 2 4 2" xfId="1453" hidden="1" xr:uid="{00000000-0005-0000-0000-0000A5160000}"/>
    <cellStyle name="40% - Accent4 3 2 4 2" xfId="1846" hidden="1" xr:uid="{00000000-0005-0000-0000-0000A6160000}"/>
    <cellStyle name="40% - Accent4 3 2 4 2" xfId="1994" hidden="1" xr:uid="{00000000-0005-0000-0000-0000A7160000}"/>
    <cellStyle name="40% - Accent4 3 2 4 2" xfId="2332" hidden="1" xr:uid="{00000000-0005-0000-0000-0000A8160000}"/>
    <cellStyle name="40% - Accent4 3 2 4 2" xfId="2669" hidden="1" xr:uid="{00000000-0005-0000-0000-0000A9160000}"/>
    <cellStyle name="40% - Accent4 3 2 4 2" xfId="3234" hidden="1" xr:uid="{00000000-0005-0000-0000-0000AA160000}"/>
    <cellStyle name="40% - Accent4 3 2 4 2" xfId="3349" hidden="1" xr:uid="{00000000-0005-0000-0000-0000AB160000}"/>
    <cellStyle name="40% - Accent4 3 2 4 2" xfId="4072" hidden="1" xr:uid="{00000000-0005-0000-0000-0000AC160000}"/>
    <cellStyle name="40% - Accent4 3 2 4 2" xfId="4245" hidden="1" xr:uid="{00000000-0005-0000-0000-0000AD160000}"/>
    <cellStyle name="40% - Accent4 3 2 4 2" xfId="4638" hidden="1" xr:uid="{00000000-0005-0000-0000-0000AE160000}"/>
    <cellStyle name="40% - Accent4 3 2 4 2" xfId="4786" hidden="1" xr:uid="{00000000-0005-0000-0000-0000AF160000}"/>
    <cellStyle name="40% - Accent4 3 2 4 2" xfId="5124" hidden="1" xr:uid="{00000000-0005-0000-0000-0000B0160000}"/>
    <cellStyle name="40% - Accent4 3 2 4 2" xfId="5461" hidden="1" xr:uid="{00000000-0005-0000-0000-0000B1160000}"/>
    <cellStyle name="40% - Accent4 3 2 4 2" xfId="6026" hidden="1" xr:uid="{00000000-0005-0000-0000-0000B2160000}"/>
    <cellStyle name="40% - Accent4 3 2 4 2" xfId="6141" hidden="1" xr:uid="{00000000-0005-0000-0000-0000B3160000}"/>
    <cellStyle name="40% - Accent4 3 2 4 2" xfId="6864" hidden="1" xr:uid="{00000000-0005-0000-0000-0000B4160000}"/>
    <cellStyle name="40% - Accent4 3 2 4 2" xfId="7037" hidden="1" xr:uid="{00000000-0005-0000-0000-0000B5160000}"/>
    <cellStyle name="40% - Accent4 3 2 4 2" xfId="7430" hidden="1" xr:uid="{00000000-0005-0000-0000-0000B6160000}"/>
    <cellStyle name="40% - Accent4 3 2 4 2" xfId="7578" hidden="1" xr:uid="{00000000-0005-0000-0000-0000B7160000}"/>
    <cellStyle name="40% - Accent4 3 2 4 2" xfId="7916" hidden="1" xr:uid="{00000000-0005-0000-0000-0000B8160000}"/>
    <cellStyle name="40% - Accent4 3 2 4 2" xfId="8253" hidden="1" xr:uid="{00000000-0005-0000-0000-0000B9160000}"/>
    <cellStyle name="40% - Accent4 3 3 3 2" xfId="441" hidden="1" xr:uid="{00000000-0005-0000-0000-0000BA160000}"/>
    <cellStyle name="40% - Accent4 3 3 3 2" xfId="556" hidden="1" xr:uid="{00000000-0005-0000-0000-0000BB160000}"/>
    <cellStyle name="40% - Accent4 3 3 3 2" xfId="1279" hidden="1" xr:uid="{00000000-0005-0000-0000-0000BC160000}"/>
    <cellStyle name="40% - Accent4 3 3 3 2" xfId="1452" hidden="1" xr:uid="{00000000-0005-0000-0000-0000BD160000}"/>
    <cellStyle name="40% - Accent4 3 3 3 2" xfId="1845" hidden="1" xr:uid="{00000000-0005-0000-0000-0000BE160000}"/>
    <cellStyle name="40% - Accent4 3 3 3 2" xfId="1993" hidden="1" xr:uid="{00000000-0005-0000-0000-0000BF160000}"/>
    <cellStyle name="40% - Accent4 3 3 3 2" xfId="2331" hidden="1" xr:uid="{00000000-0005-0000-0000-0000C0160000}"/>
    <cellStyle name="40% - Accent4 3 3 3 2" xfId="2668" hidden="1" xr:uid="{00000000-0005-0000-0000-0000C1160000}"/>
    <cellStyle name="40% - Accent4 3 3 3 2" xfId="3233" hidden="1" xr:uid="{00000000-0005-0000-0000-0000C2160000}"/>
    <cellStyle name="40% - Accent4 3 3 3 2" xfId="3348" hidden="1" xr:uid="{00000000-0005-0000-0000-0000C3160000}"/>
    <cellStyle name="40% - Accent4 3 3 3 2" xfId="4071" hidden="1" xr:uid="{00000000-0005-0000-0000-0000C4160000}"/>
    <cellStyle name="40% - Accent4 3 3 3 2" xfId="4244" hidden="1" xr:uid="{00000000-0005-0000-0000-0000C5160000}"/>
    <cellStyle name="40% - Accent4 3 3 3 2" xfId="4637" hidden="1" xr:uid="{00000000-0005-0000-0000-0000C6160000}"/>
    <cellStyle name="40% - Accent4 3 3 3 2" xfId="4785" hidden="1" xr:uid="{00000000-0005-0000-0000-0000C7160000}"/>
    <cellStyle name="40% - Accent4 3 3 3 2" xfId="5123" hidden="1" xr:uid="{00000000-0005-0000-0000-0000C8160000}"/>
    <cellStyle name="40% - Accent4 3 3 3 2" xfId="5460" hidden="1" xr:uid="{00000000-0005-0000-0000-0000C9160000}"/>
    <cellStyle name="40% - Accent4 3 3 3 2" xfId="6025" hidden="1" xr:uid="{00000000-0005-0000-0000-0000CA160000}"/>
    <cellStyle name="40% - Accent4 3 3 3 2" xfId="6140" hidden="1" xr:uid="{00000000-0005-0000-0000-0000CB160000}"/>
    <cellStyle name="40% - Accent4 3 3 3 2" xfId="6863" hidden="1" xr:uid="{00000000-0005-0000-0000-0000CC160000}"/>
    <cellStyle name="40% - Accent4 3 3 3 2" xfId="7036" hidden="1" xr:uid="{00000000-0005-0000-0000-0000CD160000}"/>
    <cellStyle name="40% - Accent4 3 3 3 2" xfId="7429" hidden="1" xr:uid="{00000000-0005-0000-0000-0000CE160000}"/>
    <cellStyle name="40% - Accent4 3 3 3 2" xfId="7577" hidden="1" xr:uid="{00000000-0005-0000-0000-0000CF160000}"/>
    <cellStyle name="40% - Accent4 3 3 3 2" xfId="7915" hidden="1" xr:uid="{00000000-0005-0000-0000-0000D0160000}"/>
    <cellStyle name="40% - Accent4 3 3 3 2" xfId="8252" hidden="1" xr:uid="{00000000-0005-0000-0000-0000D1160000}"/>
    <cellStyle name="40% - Accent4 4 2 3 2" xfId="474" hidden="1" xr:uid="{00000000-0005-0000-0000-0000D2160000}"/>
    <cellStyle name="40% - Accent4 4 2 3 2" xfId="589" hidden="1" xr:uid="{00000000-0005-0000-0000-0000D3160000}"/>
    <cellStyle name="40% - Accent4 4 2 3 2" xfId="1312" hidden="1" xr:uid="{00000000-0005-0000-0000-0000D4160000}"/>
    <cellStyle name="40% - Accent4 4 2 3 2" xfId="1485" hidden="1" xr:uid="{00000000-0005-0000-0000-0000D5160000}"/>
    <cellStyle name="40% - Accent4 4 2 3 2" xfId="1878" hidden="1" xr:uid="{00000000-0005-0000-0000-0000D6160000}"/>
    <cellStyle name="40% - Accent4 4 2 3 2" xfId="2026" hidden="1" xr:uid="{00000000-0005-0000-0000-0000D7160000}"/>
    <cellStyle name="40% - Accent4 4 2 3 2" xfId="2364" hidden="1" xr:uid="{00000000-0005-0000-0000-0000D8160000}"/>
    <cellStyle name="40% - Accent4 4 2 3 2" xfId="2701" hidden="1" xr:uid="{00000000-0005-0000-0000-0000D9160000}"/>
    <cellStyle name="40% - Accent4 4 2 3 2" xfId="3266" hidden="1" xr:uid="{00000000-0005-0000-0000-0000DA160000}"/>
    <cellStyle name="40% - Accent4 4 2 3 2" xfId="3381" hidden="1" xr:uid="{00000000-0005-0000-0000-0000DB160000}"/>
    <cellStyle name="40% - Accent4 4 2 3 2" xfId="4104" hidden="1" xr:uid="{00000000-0005-0000-0000-0000DC160000}"/>
    <cellStyle name="40% - Accent4 4 2 3 2" xfId="4277" hidden="1" xr:uid="{00000000-0005-0000-0000-0000DD160000}"/>
    <cellStyle name="40% - Accent4 4 2 3 2" xfId="4670" hidden="1" xr:uid="{00000000-0005-0000-0000-0000DE160000}"/>
    <cellStyle name="40% - Accent4 4 2 3 2" xfId="4818" hidden="1" xr:uid="{00000000-0005-0000-0000-0000DF160000}"/>
    <cellStyle name="40% - Accent4 4 2 3 2" xfId="5156" hidden="1" xr:uid="{00000000-0005-0000-0000-0000E0160000}"/>
    <cellStyle name="40% - Accent4 4 2 3 2" xfId="5493" hidden="1" xr:uid="{00000000-0005-0000-0000-0000E1160000}"/>
    <cellStyle name="40% - Accent4 4 2 3 2" xfId="6058" hidden="1" xr:uid="{00000000-0005-0000-0000-0000E2160000}"/>
    <cellStyle name="40% - Accent4 4 2 3 2" xfId="6173" hidden="1" xr:uid="{00000000-0005-0000-0000-0000E3160000}"/>
    <cellStyle name="40% - Accent4 4 2 3 2" xfId="6896" hidden="1" xr:uid="{00000000-0005-0000-0000-0000E4160000}"/>
    <cellStyle name="40% - Accent4 4 2 3 2" xfId="7069" hidden="1" xr:uid="{00000000-0005-0000-0000-0000E5160000}"/>
    <cellStyle name="40% - Accent4 4 2 3 2" xfId="7462" hidden="1" xr:uid="{00000000-0005-0000-0000-0000E6160000}"/>
    <cellStyle name="40% - Accent4 4 2 3 2" xfId="7610" hidden="1" xr:uid="{00000000-0005-0000-0000-0000E7160000}"/>
    <cellStyle name="40% - Accent4 4 2 3 2" xfId="7948" hidden="1" xr:uid="{00000000-0005-0000-0000-0000E8160000}"/>
    <cellStyle name="40% - Accent4 4 2 3 2" xfId="8285" hidden="1" xr:uid="{00000000-0005-0000-0000-0000E9160000}"/>
    <cellStyle name="40% - Accent4 4 2 4 2" xfId="444" hidden="1" xr:uid="{00000000-0005-0000-0000-0000EA160000}"/>
    <cellStyle name="40% - Accent4 4 2 4 2" xfId="559" hidden="1" xr:uid="{00000000-0005-0000-0000-0000EB160000}"/>
    <cellStyle name="40% - Accent4 4 2 4 2" xfId="1282" hidden="1" xr:uid="{00000000-0005-0000-0000-0000EC160000}"/>
    <cellStyle name="40% - Accent4 4 2 4 2" xfId="1455" hidden="1" xr:uid="{00000000-0005-0000-0000-0000ED160000}"/>
    <cellStyle name="40% - Accent4 4 2 4 2" xfId="1848" hidden="1" xr:uid="{00000000-0005-0000-0000-0000EE160000}"/>
    <cellStyle name="40% - Accent4 4 2 4 2" xfId="1996" hidden="1" xr:uid="{00000000-0005-0000-0000-0000EF160000}"/>
    <cellStyle name="40% - Accent4 4 2 4 2" xfId="2334" hidden="1" xr:uid="{00000000-0005-0000-0000-0000F0160000}"/>
    <cellStyle name="40% - Accent4 4 2 4 2" xfId="2671" hidden="1" xr:uid="{00000000-0005-0000-0000-0000F1160000}"/>
    <cellStyle name="40% - Accent4 4 2 4 2" xfId="3236" hidden="1" xr:uid="{00000000-0005-0000-0000-0000F2160000}"/>
    <cellStyle name="40% - Accent4 4 2 4 2" xfId="3351" hidden="1" xr:uid="{00000000-0005-0000-0000-0000F3160000}"/>
    <cellStyle name="40% - Accent4 4 2 4 2" xfId="4074" hidden="1" xr:uid="{00000000-0005-0000-0000-0000F4160000}"/>
    <cellStyle name="40% - Accent4 4 2 4 2" xfId="4247" hidden="1" xr:uid="{00000000-0005-0000-0000-0000F5160000}"/>
    <cellStyle name="40% - Accent4 4 2 4 2" xfId="4640" hidden="1" xr:uid="{00000000-0005-0000-0000-0000F6160000}"/>
    <cellStyle name="40% - Accent4 4 2 4 2" xfId="4788" hidden="1" xr:uid="{00000000-0005-0000-0000-0000F7160000}"/>
    <cellStyle name="40% - Accent4 4 2 4 2" xfId="5126" hidden="1" xr:uid="{00000000-0005-0000-0000-0000F8160000}"/>
    <cellStyle name="40% - Accent4 4 2 4 2" xfId="5463" hidden="1" xr:uid="{00000000-0005-0000-0000-0000F9160000}"/>
    <cellStyle name="40% - Accent4 4 2 4 2" xfId="6028" hidden="1" xr:uid="{00000000-0005-0000-0000-0000FA160000}"/>
    <cellStyle name="40% - Accent4 4 2 4 2" xfId="6143" hidden="1" xr:uid="{00000000-0005-0000-0000-0000FB160000}"/>
    <cellStyle name="40% - Accent4 4 2 4 2" xfId="6866" hidden="1" xr:uid="{00000000-0005-0000-0000-0000FC160000}"/>
    <cellStyle name="40% - Accent4 4 2 4 2" xfId="7039" hidden="1" xr:uid="{00000000-0005-0000-0000-0000FD160000}"/>
    <cellStyle name="40% - Accent4 4 2 4 2" xfId="7432" hidden="1" xr:uid="{00000000-0005-0000-0000-0000FE160000}"/>
    <cellStyle name="40% - Accent4 4 2 4 2" xfId="7580" hidden="1" xr:uid="{00000000-0005-0000-0000-0000FF160000}"/>
    <cellStyle name="40% - Accent4 4 2 4 2" xfId="7918" hidden="1" xr:uid="{00000000-0005-0000-0000-000000170000}"/>
    <cellStyle name="40% - Accent4 4 2 4 2" xfId="8255" hidden="1" xr:uid="{00000000-0005-0000-0000-000001170000}"/>
    <cellStyle name="40% - Accent4 4 3 3 2" xfId="443" hidden="1" xr:uid="{00000000-0005-0000-0000-000002170000}"/>
    <cellStyle name="40% - Accent4 4 3 3 2" xfId="558" hidden="1" xr:uid="{00000000-0005-0000-0000-000003170000}"/>
    <cellStyle name="40% - Accent4 4 3 3 2" xfId="1281" hidden="1" xr:uid="{00000000-0005-0000-0000-000004170000}"/>
    <cellStyle name="40% - Accent4 4 3 3 2" xfId="1454" hidden="1" xr:uid="{00000000-0005-0000-0000-000005170000}"/>
    <cellStyle name="40% - Accent4 4 3 3 2" xfId="1847" hidden="1" xr:uid="{00000000-0005-0000-0000-000006170000}"/>
    <cellStyle name="40% - Accent4 4 3 3 2" xfId="1995" hidden="1" xr:uid="{00000000-0005-0000-0000-000007170000}"/>
    <cellStyle name="40% - Accent4 4 3 3 2" xfId="2333" hidden="1" xr:uid="{00000000-0005-0000-0000-000008170000}"/>
    <cellStyle name="40% - Accent4 4 3 3 2" xfId="2670" hidden="1" xr:uid="{00000000-0005-0000-0000-000009170000}"/>
    <cellStyle name="40% - Accent4 4 3 3 2" xfId="3235" hidden="1" xr:uid="{00000000-0005-0000-0000-00000A170000}"/>
    <cellStyle name="40% - Accent4 4 3 3 2" xfId="3350" hidden="1" xr:uid="{00000000-0005-0000-0000-00000B170000}"/>
    <cellStyle name="40% - Accent4 4 3 3 2" xfId="4073" hidden="1" xr:uid="{00000000-0005-0000-0000-00000C170000}"/>
    <cellStyle name="40% - Accent4 4 3 3 2" xfId="4246" hidden="1" xr:uid="{00000000-0005-0000-0000-00000D170000}"/>
    <cellStyle name="40% - Accent4 4 3 3 2" xfId="4639" hidden="1" xr:uid="{00000000-0005-0000-0000-00000E170000}"/>
    <cellStyle name="40% - Accent4 4 3 3 2" xfId="4787" hidden="1" xr:uid="{00000000-0005-0000-0000-00000F170000}"/>
    <cellStyle name="40% - Accent4 4 3 3 2" xfId="5125" hidden="1" xr:uid="{00000000-0005-0000-0000-000010170000}"/>
    <cellStyle name="40% - Accent4 4 3 3 2" xfId="5462" hidden="1" xr:uid="{00000000-0005-0000-0000-000011170000}"/>
    <cellStyle name="40% - Accent4 4 3 3 2" xfId="6027" hidden="1" xr:uid="{00000000-0005-0000-0000-000012170000}"/>
    <cellStyle name="40% - Accent4 4 3 3 2" xfId="6142" hidden="1" xr:uid="{00000000-0005-0000-0000-000013170000}"/>
    <cellStyle name="40% - Accent4 4 3 3 2" xfId="6865" hidden="1" xr:uid="{00000000-0005-0000-0000-000014170000}"/>
    <cellStyle name="40% - Accent4 4 3 3 2" xfId="7038" hidden="1" xr:uid="{00000000-0005-0000-0000-000015170000}"/>
    <cellStyle name="40% - Accent4 4 3 3 2" xfId="7431" hidden="1" xr:uid="{00000000-0005-0000-0000-000016170000}"/>
    <cellStyle name="40% - Accent4 4 3 3 2" xfId="7579" hidden="1" xr:uid="{00000000-0005-0000-0000-000017170000}"/>
    <cellStyle name="40% - Accent4 4 3 3 2" xfId="7917" hidden="1" xr:uid="{00000000-0005-0000-0000-000018170000}"/>
    <cellStyle name="40% - Accent4 4 3 3 2" xfId="8254" hidden="1" xr:uid="{00000000-0005-0000-0000-000019170000}"/>
    <cellStyle name="40% - Accent4 5 2" xfId="402" hidden="1" xr:uid="{00000000-0005-0000-0000-00001A170000}"/>
    <cellStyle name="40% - Accent4 5 2" xfId="517" hidden="1" xr:uid="{00000000-0005-0000-0000-00001B170000}"/>
    <cellStyle name="40% - Accent4 5 2" xfId="1240" hidden="1" xr:uid="{00000000-0005-0000-0000-00001C170000}"/>
    <cellStyle name="40% - Accent4 5 2" xfId="1413" hidden="1" xr:uid="{00000000-0005-0000-0000-00001D170000}"/>
    <cellStyle name="40% - Accent4 5 2" xfId="1806" hidden="1" xr:uid="{00000000-0005-0000-0000-00001E170000}"/>
    <cellStyle name="40% - Accent4 5 2" xfId="1954" hidden="1" xr:uid="{00000000-0005-0000-0000-00001F170000}"/>
    <cellStyle name="40% - Accent4 5 2" xfId="2292" hidden="1" xr:uid="{00000000-0005-0000-0000-000020170000}"/>
    <cellStyle name="40% - Accent4 5 2" xfId="2629" hidden="1" xr:uid="{00000000-0005-0000-0000-000021170000}"/>
    <cellStyle name="40% - Accent4 5 2" xfId="3194" hidden="1" xr:uid="{00000000-0005-0000-0000-000022170000}"/>
    <cellStyle name="40% - Accent4 5 2" xfId="3309" hidden="1" xr:uid="{00000000-0005-0000-0000-000023170000}"/>
    <cellStyle name="40% - Accent4 5 2" xfId="4032" hidden="1" xr:uid="{00000000-0005-0000-0000-000024170000}"/>
    <cellStyle name="40% - Accent4 5 2" xfId="4205" hidden="1" xr:uid="{00000000-0005-0000-0000-000025170000}"/>
    <cellStyle name="40% - Accent4 5 2" xfId="4598" hidden="1" xr:uid="{00000000-0005-0000-0000-000026170000}"/>
    <cellStyle name="40% - Accent4 5 2" xfId="4746" hidden="1" xr:uid="{00000000-0005-0000-0000-000027170000}"/>
    <cellStyle name="40% - Accent4 5 2" xfId="5084" hidden="1" xr:uid="{00000000-0005-0000-0000-000028170000}"/>
    <cellStyle name="40% - Accent4 5 2" xfId="5421" hidden="1" xr:uid="{00000000-0005-0000-0000-000029170000}"/>
    <cellStyle name="40% - Accent4 5 2" xfId="5986" hidden="1" xr:uid="{00000000-0005-0000-0000-00002A170000}"/>
    <cellStyle name="40% - Accent4 5 2" xfId="6101" hidden="1" xr:uid="{00000000-0005-0000-0000-00002B170000}"/>
    <cellStyle name="40% - Accent4 5 2" xfId="6824" hidden="1" xr:uid="{00000000-0005-0000-0000-00002C170000}"/>
    <cellStyle name="40% - Accent4 5 2" xfId="6997" hidden="1" xr:uid="{00000000-0005-0000-0000-00002D170000}"/>
    <cellStyle name="40% - Accent4 5 2" xfId="7390" hidden="1" xr:uid="{00000000-0005-0000-0000-00002E170000}"/>
    <cellStyle name="40% - Accent4 5 2" xfId="7538" hidden="1" xr:uid="{00000000-0005-0000-0000-00002F170000}"/>
    <cellStyle name="40% - Accent4 5 2" xfId="7876" hidden="1" xr:uid="{00000000-0005-0000-0000-000030170000}"/>
    <cellStyle name="40% - Accent4 5 2" xfId="8213" hidden="1" xr:uid="{00000000-0005-0000-0000-000031170000}"/>
    <cellStyle name="40% - Accent4 7" xfId="79" hidden="1" xr:uid="{00000000-0005-0000-0000-000032170000}"/>
    <cellStyle name="40% - Accent4 7" xfId="170" hidden="1" xr:uid="{00000000-0005-0000-0000-000033170000}"/>
    <cellStyle name="40% - Accent4 7" xfId="247" hidden="1" xr:uid="{00000000-0005-0000-0000-000034170000}"/>
    <cellStyle name="40% - Accent4 7" xfId="325" hidden="1" xr:uid="{00000000-0005-0000-0000-000035170000}"/>
    <cellStyle name="40% - Accent4 7" xfId="909" hidden="1" xr:uid="{00000000-0005-0000-0000-000036170000}"/>
    <cellStyle name="40% - Accent4 7" xfId="986" hidden="1" xr:uid="{00000000-0005-0000-0000-000037170000}"/>
    <cellStyle name="40% - Accent4 7" xfId="1065" hidden="1" xr:uid="{00000000-0005-0000-0000-000038170000}"/>
    <cellStyle name="40% - Accent4 7" xfId="757" hidden="1" xr:uid="{00000000-0005-0000-0000-000039170000}"/>
    <cellStyle name="40% - Accent4 7" xfId="1174" hidden="1" xr:uid="{00000000-0005-0000-0000-00003A170000}"/>
    <cellStyle name="40% - Accent4 7" xfId="767" hidden="1" xr:uid="{00000000-0005-0000-0000-00003B170000}"/>
    <cellStyle name="40% - Accent4 7" xfId="638" hidden="1" xr:uid="{00000000-0005-0000-0000-00003C170000}"/>
    <cellStyle name="40% - Accent4 7" xfId="1581" hidden="1" xr:uid="{00000000-0005-0000-0000-00003D170000}"/>
    <cellStyle name="40% - Accent4 7" xfId="1659" hidden="1" xr:uid="{00000000-0005-0000-0000-00003E170000}"/>
    <cellStyle name="40% - Accent4 7" xfId="803" hidden="1" xr:uid="{00000000-0005-0000-0000-00003F170000}"/>
    <cellStyle name="40% - Accent4 7" xfId="1754" hidden="1" xr:uid="{00000000-0005-0000-0000-000040170000}"/>
    <cellStyle name="40% - Accent4 7" xfId="1339" hidden="1" xr:uid="{00000000-0005-0000-0000-000041170000}"/>
    <cellStyle name="40% - Accent4 7" xfId="688" hidden="1" xr:uid="{00000000-0005-0000-0000-000042170000}"/>
    <cellStyle name="40% - Accent4 7" xfId="2113" hidden="1" xr:uid="{00000000-0005-0000-0000-000043170000}"/>
    <cellStyle name="40% - Accent4 7" xfId="2191" hidden="1" xr:uid="{00000000-0005-0000-0000-000044170000}"/>
    <cellStyle name="40% - Accent4 7" xfId="1742" hidden="1" xr:uid="{00000000-0005-0000-0000-000045170000}"/>
    <cellStyle name="40% - Accent4 7" xfId="2450" hidden="1" xr:uid="{00000000-0005-0000-0000-000046170000}"/>
    <cellStyle name="40% - Accent4 7" xfId="2528" hidden="1" xr:uid="{00000000-0005-0000-0000-000047170000}"/>
    <cellStyle name="40% - Accent4 7" xfId="1360" hidden="1" xr:uid="{00000000-0005-0000-0000-000048170000}"/>
    <cellStyle name="40% - Accent4 7" xfId="2787" hidden="1" xr:uid="{00000000-0005-0000-0000-000049170000}"/>
    <cellStyle name="40% - Accent4 7" xfId="2871" hidden="1" xr:uid="{00000000-0005-0000-0000-00004A170000}"/>
    <cellStyle name="40% - Accent4 7" xfId="2962" hidden="1" xr:uid="{00000000-0005-0000-0000-00004B170000}"/>
    <cellStyle name="40% - Accent4 7" xfId="3039" hidden="1" xr:uid="{00000000-0005-0000-0000-00004C170000}"/>
    <cellStyle name="40% - Accent4 7" xfId="3117" hidden="1" xr:uid="{00000000-0005-0000-0000-00004D170000}"/>
    <cellStyle name="40% - Accent4 7" xfId="3701" hidden="1" xr:uid="{00000000-0005-0000-0000-00004E170000}"/>
    <cellStyle name="40% - Accent4 7" xfId="3778" hidden="1" xr:uid="{00000000-0005-0000-0000-00004F170000}"/>
    <cellStyle name="40% - Accent4 7" xfId="3857" hidden="1" xr:uid="{00000000-0005-0000-0000-000050170000}"/>
    <cellStyle name="40% - Accent4 7" xfId="3549" hidden="1" xr:uid="{00000000-0005-0000-0000-000051170000}"/>
    <cellStyle name="40% - Accent4 7" xfId="3966" hidden="1" xr:uid="{00000000-0005-0000-0000-000052170000}"/>
    <cellStyle name="40% - Accent4 7" xfId="3559" hidden="1" xr:uid="{00000000-0005-0000-0000-000053170000}"/>
    <cellStyle name="40% - Accent4 7" xfId="3430" hidden="1" xr:uid="{00000000-0005-0000-0000-000054170000}"/>
    <cellStyle name="40% - Accent4 7" xfId="4373" hidden="1" xr:uid="{00000000-0005-0000-0000-000055170000}"/>
    <cellStyle name="40% - Accent4 7" xfId="4451" hidden="1" xr:uid="{00000000-0005-0000-0000-000056170000}"/>
    <cellStyle name="40% - Accent4 7" xfId="3595" hidden="1" xr:uid="{00000000-0005-0000-0000-000057170000}"/>
    <cellStyle name="40% - Accent4 7" xfId="4546" hidden="1" xr:uid="{00000000-0005-0000-0000-000058170000}"/>
    <cellStyle name="40% - Accent4 7" xfId="4131" hidden="1" xr:uid="{00000000-0005-0000-0000-000059170000}"/>
    <cellStyle name="40% - Accent4 7" xfId="3480" hidden="1" xr:uid="{00000000-0005-0000-0000-00005A170000}"/>
    <cellStyle name="40% - Accent4 7" xfId="4905" hidden="1" xr:uid="{00000000-0005-0000-0000-00005B170000}"/>
    <cellStyle name="40% - Accent4 7" xfId="4983" hidden="1" xr:uid="{00000000-0005-0000-0000-00005C170000}"/>
    <cellStyle name="40% - Accent4 7" xfId="4534" hidden="1" xr:uid="{00000000-0005-0000-0000-00005D170000}"/>
    <cellStyle name="40% - Accent4 7" xfId="5242" hidden="1" xr:uid="{00000000-0005-0000-0000-00005E170000}"/>
    <cellStyle name="40% - Accent4 7" xfId="5320" hidden="1" xr:uid="{00000000-0005-0000-0000-00005F170000}"/>
    <cellStyle name="40% - Accent4 7" xfId="4152" hidden="1" xr:uid="{00000000-0005-0000-0000-000060170000}"/>
    <cellStyle name="40% - Accent4 7" xfId="5579" hidden="1" xr:uid="{00000000-0005-0000-0000-000061170000}"/>
    <cellStyle name="40% - Accent4 7" xfId="5663" hidden="1" xr:uid="{00000000-0005-0000-0000-000062170000}"/>
    <cellStyle name="40% - Accent4 7" xfId="5754" hidden="1" xr:uid="{00000000-0005-0000-0000-000063170000}"/>
    <cellStyle name="40% - Accent4 7" xfId="5831" hidden="1" xr:uid="{00000000-0005-0000-0000-000064170000}"/>
    <cellStyle name="40% - Accent4 7" xfId="5909" hidden="1" xr:uid="{00000000-0005-0000-0000-000065170000}"/>
    <cellStyle name="40% - Accent4 7" xfId="6493" hidden="1" xr:uid="{00000000-0005-0000-0000-000066170000}"/>
    <cellStyle name="40% - Accent4 7" xfId="6570" hidden="1" xr:uid="{00000000-0005-0000-0000-000067170000}"/>
    <cellStyle name="40% - Accent4 7" xfId="6649" hidden="1" xr:uid="{00000000-0005-0000-0000-000068170000}"/>
    <cellStyle name="40% - Accent4 7" xfId="6341" hidden="1" xr:uid="{00000000-0005-0000-0000-000069170000}"/>
    <cellStyle name="40% - Accent4 7" xfId="6758" hidden="1" xr:uid="{00000000-0005-0000-0000-00006A170000}"/>
    <cellStyle name="40% - Accent4 7" xfId="6351" hidden="1" xr:uid="{00000000-0005-0000-0000-00006B170000}"/>
    <cellStyle name="40% - Accent4 7" xfId="6222" hidden="1" xr:uid="{00000000-0005-0000-0000-00006C170000}"/>
    <cellStyle name="40% - Accent4 7" xfId="7165" hidden="1" xr:uid="{00000000-0005-0000-0000-00006D170000}"/>
    <cellStyle name="40% - Accent4 7" xfId="7243" hidden="1" xr:uid="{00000000-0005-0000-0000-00006E170000}"/>
    <cellStyle name="40% - Accent4 7" xfId="6387" hidden="1" xr:uid="{00000000-0005-0000-0000-00006F170000}"/>
    <cellStyle name="40% - Accent4 7" xfId="7338" hidden="1" xr:uid="{00000000-0005-0000-0000-000070170000}"/>
    <cellStyle name="40% - Accent4 7" xfId="6923" hidden="1" xr:uid="{00000000-0005-0000-0000-000071170000}"/>
    <cellStyle name="40% - Accent4 7" xfId="6272" hidden="1" xr:uid="{00000000-0005-0000-0000-000072170000}"/>
    <cellStyle name="40% - Accent4 7" xfId="7697" hidden="1" xr:uid="{00000000-0005-0000-0000-000073170000}"/>
    <cellStyle name="40% - Accent4 7" xfId="7775" hidden="1" xr:uid="{00000000-0005-0000-0000-000074170000}"/>
    <cellStyle name="40% - Accent4 7" xfId="7326" hidden="1" xr:uid="{00000000-0005-0000-0000-000075170000}"/>
    <cellStyle name="40% - Accent4 7" xfId="8034" hidden="1" xr:uid="{00000000-0005-0000-0000-000076170000}"/>
    <cellStyle name="40% - Accent4 7" xfId="8112" hidden="1" xr:uid="{00000000-0005-0000-0000-000077170000}"/>
    <cellStyle name="40% - Accent4 7" xfId="6944" hidden="1" xr:uid="{00000000-0005-0000-0000-000078170000}"/>
    <cellStyle name="40% - Accent4 7" xfId="8371" hidden="1" xr:uid="{00000000-0005-0000-0000-000079170000}"/>
    <cellStyle name="40% - Accent4 8" xfId="95" hidden="1" xr:uid="{00000000-0005-0000-0000-00007A170000}"/>
    <cellStyle name="40% - Accent4 8" xfId="161" hidden="1" xr:uid="{00000000-0005-0000-0000-00007B170000}"/>
    <cellStyle name="40% - Accent4 8" xfId="239" hidden="1" xr:uid="{00000000-0005-0000-0000-00007C170000}"/>
    <cellStyle name="40% - Accent4 8" xfId="317" hidden="1" xr:uid="{00000000-0005-0000-0000-00007D170000}"/>
    <cellStyle name="40% - Accent4 8" xfId="899" hidden="1" xr:uid="{00000000-0005-0000-0000-00007E170000}"/>
    <cellStyle name="40% - Accent4 8" xfId="978" hidden="1" xr:uid="{00000000-0005-0000-0000-00007F170000}"/>
    <cellStyle name="40% - Accent4 8" xfId="1057" hidden="1" xr:uid="{00000000-0005-0000-0000-000080170000}"/>
    <cellStyle name="40% - Accent4 8" xfId="631" hidden="1" xr:uid="{00000000-0005-0000-0000-000081170000}"/>
    <cellStyle name="40% - Accent4 8" xfId="1133" hidden="1" xr:uid="{00000000-0005-0000-0000-000082170000}"/>
    <cellStyle name="40% - Accent4 8" xfId="839" hidden="1" xr:uid="{00000000-0005-0000-0000-000083170000}"/>
    <cellStyle name="40% - Accent4 8" xfId="729" hidden="1" xr:uid="{00000000-0005-0000-0000-000084170000}"/>
    <cellStyle name="40% - Accent4 8" xfId="1573" hidden="1" xr:uid="{00000000-0005-0000-0000-000085170000}"/>
    <cellStyle name="40% - Accent4 8" xfId="1651" hidden="1" xr:uid="{00000000-0005-0000-0000-000086170000}"/>
    <cellStyle name="40% - Accent4 8" xfId="694" hidden="1" xr:uid="{00000000-0005-0000-0000-000087170000}"/>
    <cellStyle name="40% - Accent4 8" xfId="1722" hidden="1" xr:uid="{00000000-0005-0000-0000-000088170000}"/>
    <cellStyle name="40% - Accent4 8" xfId="1500" hidden="1" xr:uid="{00000000-0005-0000-0000-000089170000}"/>
    <cellStyle name="40% - Accent4 8" xfId="1492" hidden="1" xr:uid="{00000000-0005-0000-0000-00008A170000}"/>
    <cellStyle name="40% - Accent4 8" xfId="2105" hidden="1" xr:uid="{00000000-0005-0000-0000-00008B170000}"/>
    <cellStyle name="40% - Accent4 8" xfId="2183" hidden="1" xr:uid="{00000000-0005-0000-0000-00008C170000}"/>
    <cellStyle name="40% - Accent4 8" xfId="2248" hidden="1" xr:uid="{00000000-0005-0000-0000-00008D170000}"/>
    <cellStyle name="40% - Accent4 8" xfId="2442" hidden="1" xr:uid="{00000000-0005-0000-0000-00008E170000}"/>
    <cellStyle name="40% - Accent4 8" xfId="2520" hidden="1" xr:uid="{00000000-0005-0000-0000-00008F170000}"/>
    <cellStyle name="40% - Accent4 8" xfId="2585" hidden="1" xr:uid="{00000000-0005-0000-0000-000090170000}"/>
    <cellStyle name="40% - Accent4 8" xfId="2779" hidden="1" xr:uid="{00000000-0005-0000-0000-000091170000}"/>
    <cellStyle name="40% - Accent4 8" xfId="2887" hidden="1" xr:uid="{00000000-0005-0000-0000-000092170000}"/>
    <cellStyle name="40% - Accent4 8" xfId="2953" hidden="1" xr:uid="{00000000-0005-0000-0000-000093170000}"/>
    <cellStyle name="40% - Accent4 8" xfId="3031" hidden="1" xr:uid="{00000000-0005-0000-0000-000094170000}"/>
    <cellStyle name="40% - Accent4 8" xfId="3109" hidden="1" xr:uid="{00000000-0005-0000-0000-000095170000}"/>
    <cellStyle name="40% - Accent4 8" xfId="3691" hidden="1" xr:uid="{00000000-0005-0000-0000-000096170000}"/>
    <cellStyle name="40% - Accent4 8" xfId="3770" hidden="1" xr:uid="{00000000-0005-0000-0000-000097170000}"/>
    <cellStyle name="40% - Accent4 8" xfId="3849" hidden="1" xr:uid="{00000000-0005-0000-0000-000098170000}"/>
    <cellStyle name="40% - Accent4 8" xfId="3423" hidden="1" xr:uid="{00000000-0005-0000-0000-000099170000}"/>
    <cellStyle name="40% - Accent4 8" xfId="3925" hidden="1" xr:uid="{00000000-0005-0000-0000-00009A170000}"/>
    <cellStyle name="40% - Accent4 8" xfId="3631" hidden="1" xr:uid="{00000000-0005-0000-0000-00009B170000}"/>
    <cellStyle name="40% - Accent4 8" xfId="3521" hidden="1" xr:uid="{00000000-0005-0000-0000-00009C170000}"/>
    <cellStyle name="40% - Accent4 8" xfId="4365" hidden="1" xr:uid="{00000000-0005-0000-0000-00009D170000}"/>
    <cellStyle name="40% - Accent4 8" xfId="4443" hidden="1" xr:uid="{00000000-0005-0000-0000-00009E170000}"/>
    <cellStyle name="40% - Accent4 8" xfId="3486" hidden="1" xr:uid="{00000000-0005-0000-0000-00009F170000}"/>
    <cellStyle name="40% - Accent4 8" xfId="4514" hidden="1" xr:uid="{00000000-0005-0000-0000-0000A0170000}"/>
    <cellStyle name="40% - Accent4 8" xfId="4292" hidden="1" xr:uid="{00000000-0005-0000-0000-0000A1170000}"/>
    <cellStyle name="40% - Accent4 8" xfId="4284" hidden="1" xr:uid="{00000000-0005-0000-0000-0000A2170000}"/>
    <cellStyle name="40% - Accent4 8" xfId="4897" hidden="1" xr:uid="{00000000-0005-0000-0000-0000A3170000}"/>
    <cellStyle name="40% - Accent4 8" xfId="4975" hidden="1" xr:uid="{00000000-0005-0000-0000-0000A4170000}"/>
    <cellStyle name="40% - Accent4 8" xfId="5040" hidden="1" xr:uid="{00000000-0005-0000-0000-0000A5170000}"/>
    <cellStyle name="40% - Accent4 8" xfId="5234" hidden="1" xr:uid="{00000000-0005-0000-0000-0000A6170000}"/>
    <cellStyle name="40% - Accent4 8" xfId="5312" hidden="1" xr:uid="{00000000-0005-0000-0000-0000A7170000}"/>
    <cellStyle name="40% - Accent4 8" xfId="5377" hidden="1" xr:uid="{00000000-0005-0000-0000-0000A8170000}"/>
    <cellStyle name="40% - Accent4 8" xfId="5571" hidden="1" xr:uid="{00000000-0005-0000-0000-0000A9170000}"/>
    <cellStyle name="40% - Accent4 8" xfId="5679" hidden="1" xr:uid="{00000000-0005-0000-0000-0000AA170000}"/>
    <cellStyle name="40% - Accent4 8" xfId="5745" hidden="1" xr:uid="{00000000-0005-0000-0000-0000AB170000}"/>
    <cellStyle name="40% - Accent4 8" xfId="5823" hidden="1" xr:uid="{00000000-0005-0000-0000-0000AC170000}"/>
    <cellStyle name="40% - Accent4 8" xfId="5901" hidden="1" xr:uid="{00000000-0005-0000-0000-0000AD170000}"/>
    <cellStyle name="40% - Accent4 8" xfId="6483" hidden="1" xr:uid="{00000000-0005-0000-0000-0000AE170000}"/>
    <cellStyle name="40% - Accent4 8" xfId="6562" hidden="1" xr:uid="{00000000-0005-0000-0000-0000AF170000}"/>
    <cellStyle name="40% - Accent4 8" xfId="6641" hidden="1" xr:uid="{00000000-0005-0000-0000-0000B0170000}"/>
    <cellStyle name="40% - Accent4 8" xfId="6215" hidden="1" xr:uid="{00000000-0005-0000-0000-0000B1170000}"/>
    <cellStyle name="40% - Accent4 8" xfId="6717" hidden="1" xr:uid="{00000000-0005-0000-0000-0000B2170000}"/>
    <cellStyle name="40% - Accent4 8" xfId="6423" hidden="1" xr:uid="{00000000-0005-0000-0000-0000B3170000}"/>
    <cellStyle name="40% - Accent4 8" xfId="6313" hidden="1" xr:uid="{00000000-0005-0000-0000-0000B4170000}"/>
    <cellStyle name="40% - Accent4 8" xfId="7157" hidden="1" xr:uid="{00000000-0005-0000-0000-0000B5170000}"/>
    <cellStyle name="40% - Accent4 8" xfId="7235" hidden="1" xr:uid="{00000000-0005-0000-0000-0000B6170000}"/>
    <cellStyle name="40% - Accent4 8" xfId="6278" hidden="1" xr:uid="{00000000-0005-0000-0000-0000B7170000}"/>
    <cellStyle name="40% - Accent4 8" xfId="7306" hidden="1" xr:uid="{00000000-0005-0000-0000-0000B8170000}"/>
    <cellStyle name="40% - Accent4 8" xfId="7084" hidden="1" xr:uid="{00000000-0005-0000-0000-0000B9170000}"/>
    <cellStyle name="40% - Accent4 8" xfId="7076" hidden="1" xr:uid="{00000000-0005-0000-0000-0000BA170000}"/>
    <cellStyle name="40% - Accent4 8" xfId="7689" hidden="1" xr:uid="{00000000-0005-0000-0000-0000BB170000}"/>
    <cellStyle name="40% - Accent4 8" xfId="7767" hidden="1" xr:uid="{00000000-0005-0000-0000-0000BC170000}"/>
    <cellStyle name="40% - Accent4 8" xfId="7832" hidden="1" xr:uid="{00000000-0005-0000-0000-0000BD170000}"/>
    <cellStyle name="40% - Accent4 8" xfId="8026" hidden="1" xr:uid="{00000000-0005-0000-0000-0000BE170000}"/>
    <cellStyle name="40% - Accent4 8" xfId="8104" hidden="1" xr:uid="{00000000-0005-0000-0000-0000BF170000}"/>
    <cellStyle name="40% - Accent4 8" xfId="8169" hidden="1" xr:uid="{00000000-0005-0000-0000-0000C0170000}"/>
    <cellStyle name="40% - Accent4 8" xfId="8363" hidden="1" xr:uid="{00000000-0005-0000-0000-0000C1170000}"/>
    <cellStyle name="40% - Accent4 9" xfId="108" hidden="1" xr:uid="{00000000-0005-0000-0000-0000C2170000}"/>
    <cellStyle name="40% - Accent4 9" xfId="182" hidden="1" xr:uid="{00000000-0005-0000-0000-0000C3170000}"/>
    <cellStyle name="40% - Accent4 9" xfId="258" hidden="1" xr:uid="{00000000-0005-0000-0000-0000C4170000}"/>
    <cellStyle name="40% - Accent4 9" xfId="336" hidden="1" xr:uid="{00000000-0005-0000-0000-0000C5170000}"/>
    <cellStyle name="40% - Accent4 9" xfId="921" hidden="1" xr:uid="{00000000-0005-0000-0000-0000C6170000}"/>
    <cellStyle name="40% - Accent4 9" xfId="997" hidden="1" xr:uid="{00000000-0005-0000-0000-0000C7170000}"/>
    <cellStyle name="40% - Accent4 9" xfId="1076" hidden="1" xr:uid="{00000000-0005-0000-0000-0000C8170000}"/>
    <cellStyle name="40% - Accent4 9" xfId="1144" hidden="1" xr:uid="{00000000-0005-0000-0000-0000C9170000}"/>
    <cellStyle name="40% - Accent4 9" xfId="861" hidden="1" xr:uid="{00000000-0005-0000-0000-0000CA170000}"/>
    <cellStyle name="40% - Accent4 9" xfId="732" hidden="1" xr:uid="{00000000-0005-0000-0000-0000CB170000}"/>
    <cellStyle name="40% - Accent4 9" xfId="1516" hidden="1" xr:uid="{00000000-0005-0000-0000-0000CC170000}"/>
    <cellStyle name="40% - Accent4 9" xfId="1592" hidden="1" xr:uid="{00000000-0005-0000-0000-0000CD170000}"/>
    <cellStyle name="40% - Accent4 9" xfId="1670" hidden="1" xr:uid="{00000000-0005-0000-0000-0000CE170000}"/>
    <cellStyle name="40% - Accent4 9" xfId="1732" hidden="1" xr:uid="{00000000-0005-0000-0000-0000CF170000}"/>
    <cellStyle name="40% - Accent4 9" xfId="874" hidden="1" xr:uid="{00000000-0005-0000-0000-0000D0170000}"/>
    <cellStyle name="40% - Accent4 9" xfId="814" hidden="1" xr:uid="{00000000-0005-0000-0000-0000D1170000}"/>
    <cellStyle name="40% - Accent4 9" xfId="2048" hidden="1" xr:uid="{00000000-0005-0000-0000-0000D2170000}"/>
    <cellStyle name="40% - Accent4 9" xfId="2124" hidden="1" xr:uid="{00000000-0005-0000-0000-0000D3170000}"/>
    <cellStyle name="40% - Accent4 9" xfId="2202" hidden="1" xr:uid="{00000000-0005-0000-0000-0000D4170000}"/>
    <cellStyle name="40% - Accent4 9" xfId="2385" hidden="1" xr:uid="{00000000-0005-0000-0000-0000D5170000}"/>
    <cellStyle name="40% - Accent4 9" xfId="2461" hidden="1" xr:uid="{00000000-0005-0000-0000-0000D6170000}"/>
    <cellStyle name="40% - Accent4 9" xfId="2539" hidden="1" xr:uid="{00000000-0005-0000-0000-0000D7170000}"/>
    <cellStyle name="40% - Accent4 9" xfId="2722" hidden="1" xr:uid="{00000000-0005-0000-0000-0000D8170000}"/>
    <cellStyle name="40% - Accent4 9" xfId="2798" hidden="1" xr:uid="{00000000-0005-0000-0000-0000D9170000}"/>
    <cellStyle name="40% - Accent4 9" xfId="2900" hidden="1" xr:uid="{00000000-0005-0000-0000-0000DA170000}"/>
    <cellStyle name="40% - Accent4 9" xfId="2974" hidden="1" xr:uid="{00000000-0005-0000-0000-0000DB170000}"/>
    <cellStyle name="40% - Accent4 9" xfId="3050" hidden="1" xr:uid="{00000000-0005-0000-0000-0000DC170000}"/>
    <cellStyle name="40% - Accent4 9" xfId="3128" hidden="1" xr:uid="{00000000-0005-0000-0000-0000DD170000}"/>
    <cellStyle name="40% - Accent4 9" xfId="3713" hidden="1" xr:uid="{00000000-0005-0000-0000-0000DE170000}"/>
    <cellStyle name="40% - Accent4 9" xfId="3789" hidden="1" xr:uid="{00000000-0005-0000-0000-0000DF170000}"/>
    <cellStyle name="40% - Accent4 9" xfId="3868" hidden="1" xr:uid="{00000000-0005-0000-0000-0000E0170000}"/>
    <cellStyle name="40% - Accent4 9" xfId="3936" hidden="1" xr:uid="{00000000-0005-0000-0000-0000E1170000}"/>
    <cellStyle name="40% - Accent4 9" xfId="3653" hidden="1" xr:uid="{00000000-0005-0000-0000-0000E2170000}"/>
    <cellStyle name="40% - Accent4 9" xfId="3524" hidden="1" xr:uid="{00000000-0005-0000-0000-0000E3170000}"/>
    <cellStyle name="40% - Accent4 9" xfId="4308" hidden="1" xr:uid="{00000000-0005-0000-0000-0000E4170000}"/>
    <cellStyle name="40% - Accent4 9" xfId="4384" hidden="1" xr:uid="{00000000-0005-0000-0000-0000E5170000}"/>
    <cellStyle name="40% - Accent4 9" xfId="4462" hidden="1" xr:uid="{00000000-0005-0000-0000-0000E6170000}"/>
    <cellStyle name="40% - Accent4 9" xfId="4524" hidden="1" xr:uid="{00000000-0005-0000-0000-0000E7170000}"/>
    <cellStyle name="40% - Accent4 9" xfId="3666" hidden="1" xr:uid="{00000000-0005-0000-0000-0000E8170000}"/>
    <cellStyle name="40% - Accent4 9" xfId="3606" hidden="1" xr:uid="{00000000-0005-0000-0000-0000E9170000}"/>
    <cellStyle name="40% - Accent4 9" xfId="4840" hidden="1" xr:uid="{00000000-0005-0000-0000-0000EA170000}"/>
    <cellStyle name="40% - Accent4 9" xfId="4916" hidden="1" xr:uid="{00000000-0005-0000-0000-0000EB170000}"/>
    <cellStyle name="40% - Accent4 9" xfId="4994" hidden="1" xr:uid="{00000000-0005-0000-0000-0000EC170000}"/>
    <cellStyle name="40% - Accent4 9" xfId="5177" hidden="1" xr:uid="{00000000-0005-0000-0000-0000ED170000}"/>
    <cellStyle name="40% - Accent4 9" xfId="5253" hidden="1" xr:uid="{00000000-0005-0000-0000-0000EE170000}"/>
    <cellStyle name="40% - Accent4 9" xfId="5331" hidden="1" xr:uid="{00000000-0005-0000-0000-0000EF170000}"/>
    <cellStyle name="40% - Accent4 9" xfId="5514" hidden="1" xr:uid="{00000000-0005-0000-0000-0000F0170000}"/>
    <cellStyle name="40% - Accent4 9" xfId="5590" hidden="1" xr:uid="{00000000-0005-0000-0000-0000F1170000}"/>
    <cellStyle name="40% - Accent4 9" xfId="5692" hidden="1" xr:uid="{00000000-0005-0000-0000-0000F2170000}"/>
    <cellStyle name="40% - Accent4 9" xfId="5766" hidden="1" xr:uid="{00000000-0005-0000-0000-0000F3170000}"/>
    <cellStyle name="40% - Accent4 9" xfId="5842" hidden="1" xr:uid="{00000000-0005-0000-0000-0000F4170000}"/>
    <cellStyle name="40% - Accent4 9" xfId="5920" hidden="1" xr:uid="{00000000-0005-0000-0000-0000F5170000}"/>
    <cellStyle name="40% - Accent4 9" xfId="6505" hidden="1" xr:uid="{00000000-0005-0000-0000-0000F6170000}"/>
    <cellStyle name="40% - Accent4 9" xfId="6581" hidden="1" xr:uid="{00000000-0005-0000-0000-0000F7170000}"/>
    <cellStyle name="40% - Accent4 9" xfId="6660" hidden="1" xr:uid="{00000000-0005-0000-0000-0000F8170000}"/>
    <cellStyle name="40% - Accent4 9" xfId="6728" hidden="1" xr:uid="{00000000-0005-0000-0000-0000F9170000}"/>
    <cellStyle name="40% - Accent4 9" xfId="6445" hidden="1" xr:uid="{00000000-0005-0000-0000-0000FA170000}"/>
    <cellStyle name="40% - Accent4 9" xfId="6316" hidden="1" xr:uid="{00000000-0005-0000-0000-0000FB170000}"/>
    <cellStyle name="40% - Accent4 9" xfId="7100" hidden="1" xr:uid="{00000000-0005-0000-0000-0000FC170000}"/>
    <cellStyle name="40% - Accent4 9" xfId="7176" hidden="1" xr:uid="{00000000-0005-0000-0000-0000FD170000}"/>
    <cellStyle name="40% - Accent4 9" xfId="7254" hidden="1" xr:uid="{00000000-0005-0000-0000-0000FE170000}"/>
    <cellStyle name="40% - Accent4 9" xfId="7316" hidden="1" xr:uid="{00000000-0005-0000-0000-0000FF170000}"/>
    <cellStyle name="40% - Accent4 9" xfId="6458" hidden="1" xr:uid="{00000000-0005-0000-0000-000000180000}"/>
    <cellStyle name="40% - Accent4 9" xfId="6398" hidden="1" xr:uid="{00000000-0005-0000-0000-000001180000}"/>
    <cellStyle name="40% - Accent4 9" xfId="7632" hidden="1" xr:uid="{00000000-0005-0000-0000-000002180000}"/>
    <cellStyle name="40% - Accent4 9" xfId="7708" hidden="1" xr:uid="{00000000-0005-0000-0000-000003180000}"/>
    <cellStyle name="40% - Accent4 9" xfId="7786" hidden="1" xr:uid="{00000000-0005-0000-0000-000004180000}"/>
    <cellStyle name="40% - Accent4 9" xfId="7969" hidden="1" xr:uid="{00000000-0005-0000-0000-000005180000}"/>
    <cellStyle name="40% - Accent4 9" xfId="8045" hidden="1" xr:uid="{00000000-0005-0000-0000-000006180000}"/>
    <cellStyle name="40% - Accent4 9" xfId="8123" hidden="1" xr:uid="{00000000-0005-0000-0000-000007180000}"/>
    <cellStyle name="40% - Accent4 9" xfId="8306" hidden="1" xr:uid="{00000000-0005-0000-0000-000008180000}"/>
    <cellStyle name="40% - Accent4 9" xfId="8382" hidden="1" xr:uid="{00000000-0005-0000-0000-000009180000}"/>
    <cellStyle name="40% - Accent5" xfId="40" builtinId="47" hidden="1"/>
    <cellStyle name="40% - Accent5 10" xfId="123" hidden="1" xr:uid="{00000000-0005-0000-0000-00000B180000}"/>
    <cellStyle name="40% - Accent5 10" xfId="197" hidden="1" xr:uid="{00000000-0005-0000-0000-00000C180000}"/>
    <cellStyle name="40% - Accent5 10" xfId="273" hidden="1" xr:uid="{00000000-0005-0000-0000-00000D180000}"/>
    <cellStyle name="40% - Accent5 10" xfId="351" hidden="1" xr:uid="{00000000-0005-0000-0000-00000E180000}"/>
    <cellStyle name="40% - Accent5 10" xfId="936" hidden="1" xr:uid="{00000000-0005-0000-0000-00000F180000}"/>
    <cellStyle name="40% - Accent5 10" xfId="1012" hidden="1" xr:uid="{00000000-0005-0000-0000-000010180000}"/>
    <cellStyle name="40% - Accent5 10" xfId="1091" hidden="1" xr:uid="{00000000-0005-0000-0000-000011180000}"/>
    <cellStyle name="40% - Accent5 10" xfId="1336" hidden="1" xr:uid="{00000000-0005-0000-0000-000012180000}"/>
    <cellStyle name="40% - Accent5 10" xfId="692" hidden="1" xr:uid="{00000000-0005-0000-0000-000013180000}"/>
    <cellStyle name="40% - Accent5 10" xfId="837" hidden="1" xr:uid="{00000000-0005-0000-0000-000014180000}"/>
    <cellStyle name="40% - Accent5 10" xfId="1531" hidden="1" xr:uid="{00000000-0005-0000-0000-000015180000}"/>
    <cellStyle name="40% - Accent5 10" xfId="1607" hidden="1" xr:uid="{00000000-0005-0000-0000-000016180000}"/>
    <cellStyle name="40% - Accent5 10" xfId="1685" hidden="1" xr:uid="{00000000-0005-0000-0000-000017180000}"/>
    <cellStyle name="40% - Accent5 10" xfId="1895" hidden="1" xr:uid="{00000000-0005-0000-0000-000018180000}"/>
    <cellStyle name="40% - Accent5 10" xfId="646" hidden="1" xr:uid="{00000000-0005-0000-0000-000019180000}"/>
    <cellStyle name="40% - Accent5 10" xfId="1501" hidden="1" xr:uid="{00000000-0005-0000-0000-00001A180000}"/>
    <cellStyle name="40% - Accent5 10" xfId="2063" hidden="1" xr:uid="{00000000-0005-0000-0000-00001B180000}"/>
    <cellStyle name="40% - Accent5 10" xfId="2139" hidden="1" xr:uid="{00000000-0005-0000-0000-00001C180000}"/>
    <cellStyle name="40% - Accent5 10" xfId="2217" hidden="1" xr:uid="{00000000-0005-0000-0000-00001D180000}"/>
    <cellStyle name="40% - Accent5 10" xfId="2400" hidden="1" xr:uid="{00000000-0005-0000-0000-00001E180000}"/>
    <cellStyle name="40% - Accent5 10" xfId="2476" hidden="1" xr:uid="{00000000-0005-0000-0000-00001F180000}"/>
    <cellStyle name="40% - Accent5 10" xfId="2554" hidden="1" xr:uid="{00000000-0005-0000-0000-000020180000}"/>
    <cellStyle name="40% - Accent5 10" xfId="2737" hidden="1" xr:uid="{00000000-0005-0000-0000-000021180000}"/>
    <cellStyle name="40% - Accent5 10" xfId="2813" hidden="1" xr:uid="{00000000-0005-0000-0000-000022180000}"/>
    <cellStyle name="40% - Accent5 10" xfId="2915" hidden="1" xr:uid="{00000000-0005-0000-0000-000023180000}"/>
    <cellStyle name="40% - Accent5 10" xfId="2989" hidden="1" xr:uid="{00000000-0005-0000-0000-000024180000}"/>
    <cellStyle name="40% - Accent5 10" xfId="3065" hidden="1" xr:uid="{00000000-0005-0000-0000-000025180000}"/>
    <cellStyle name="40% - Accent5 10" xfId="3143" hidden="1" xr:uid="{00000000-0005-0000-0000-000026180000}"/>
    <cellStyle name="40% - Accent5 10" xfId="3728" hidden="1" xr:uid="{00000000-0005-0000-0000-000027180000}"/>
    <cellStyle name="40% - Accent5 10" xfId="3804" hidden="1" xr:uid="{00000000-0005-0000-0000-000028180000}"/>
    <cellStyle name="40% - Accent5 10" xfId="3883" hidden="1" xr:uid="{00000000-0005-0000-0000-000029180000}"/>
    <cellStyle name="40% - Accent5 10" xfId="4128" hidden="1" xr:uid="{00000000-0005-0000-0000-00002A180000}"/>
    <cellStyle name="40% - Accent5 10" xfId="3484" hidden="1" xr:uid="{00000000-0005-0000-0000-00002B180000}"/>
    <cellStyle name="40% - Accent5 10" xfId="3629" hidden="1" xr:uid="{00000000-0005-0000-0000-00002C180000}"/>
    <cellStyle name="40% - Accent5 10" xfId="4323" hidden="1" xr:uid="{00000000-0005-0000-0000-00002D180000}"/>
    <cellStyle name="40% - Accent5 10" xfId="4399" hidden="1" xr:uid="{00000000-0005-0000-0000-00002E180000}"/>
    <cellStyle name="40% - Accent5 10" xfId="4477" hidden="1" xr:uid="{00000000-0005-0000-0000-00002F180000}"/>
    <cellStyle name="40% - Accent5 10" xfId="4687" hidden="1" xr:uid="{00000000-0005-0000-0000-000030180000}"/>
    <cellStyle name="40% - Accent5 10" xfId="3438" hidden="1" xr:uid="{00000000-0005-0000-0000-000031180000}"/>
    <cellStyle name="40% - Accent5 10" xfId="4293" hidden="1" xr:uid="{00000000-0005-0000-0000-000032180000}"/>
    <cellStyle name="40% - Accent5 10" xfId="4855" hidden="1" xr:uid="{00000000-0005-0000-0000-000033180000}"/>
    <cellStyle name="40% - Accent5 10" xfId="4931" hidden="1" xr:uid="{00000000-0005-0000-0000-000034180000}"/>
    <cellStyle name="40% - Accent5 10" xfId="5009" hidden="1" xr:uid="{00000000-0005-0000-0000-000035180000}"/>
    <cellStyle name="40% - Accent5 10" xfId="5192" hidden="1" xr:uid="{00000000-0005-0000-0000-000036180000}"/>
    <cellStyle name="40% - Accent5 10" xfId="5268" hidden="1" xr:uid="{00000000-0005-0000-0000-000037180000}"/>
    <cellStyle name="40% - Accent5 10" xfId="5346" hidden="1" xr:uid="{00000000-0005-0000-0000-000038180000}"/>
    <cellStyle name="40% - Accent5 10" xfId="5529" hidden="1" xr:uid="{00000000-0005-0000-0000-000039180000}"/>
    <cellStyle name="40% - Accent5 10" xfId="5605" hidden="1" xr:uid="{00000000-0005-0000-0000-00003A180000}"/>
    <cellStyle name="40% - Accent5 10" xfId="5707" hidden="1" xr:uid="{00000000-0005-0000-0000-00003B180000}"/>
    <cellStyle name="40% - Accent5 10" xfId="5781" hidden="1" xr:uid="{00000000-0005-0000-0000-00003C180000}"/>
    <cellStyle name="40% - Accent5 10" xfId="5857" hidden="1" xr:uid="{00000000-0005-0000-0000-00003D180000}"/>
    <cellStyle name="40% - Accent5 10" xfId="5935" hidden="1" xr:uid="{00000000-0005-0000-0000-00003E180000}"/>
    <cellStyle name="40% - Accent5 10" xfId="6520" hidden="1" xr:uid="{00000000-0005-0000-0000-00003F180000}"/>
    <cellStyle name="40% - Accent5 10" xfId="6596" hidden="1" xr:uid="{00000000-0005-0000-0000-000040180000}"/>
    <cellStyle name="40% - Accent5 10" xfId="6675" hidden="1" xr:uid="{00000000-0005-0000-0000-000041180000}"/>
    <cellStyle name="40% - Accent5 10" xfId="6920" hidden="1" xr:uid="{00000000-0005-0000-0000-000042180000}"/>
    <cellStyle name="40% - Accent5 10" xfId="6276" hidden="1" xr:uid="{00000000-0005-0000-0000-000043180000}"/>
    <cellStyle name="40% - Accent5 10" xfId="6421" hidden="1" xr:uid="{00000000-0005-0000-0000-000044180000}"/>
    <cellStyle name="40% - Accent5 10" xfId="7115" hidden="1" xr:uid="{00000000-0005-0000-0000-000045180000}"/>
    <cellStyle name="40% - Accent5 10" xfId="7191" hidden="1" xr:uid="{00000000-0005-0000-0000-000046180000}"/>
    <cellStyle name="40% - Accent5 10" xfId="7269" hidden="1" xr:uid="{00000000-0005-0000-0000-000047180000}"/>
    <cellStyle name="40% - Accent5 10" xfId="7479" hidden="1" xr:uid="{00000000-0005-0000-0000-000048180000}"/>
    <cellStyle name="40% - Accent5 10" xfId="6230" hidden="1" xr:uid="{00000000-0005-0000-0000-000049180000}"/>
    <cellStyle name="40% - Accent5 10" xfId="7085" hidden="1" xr:uid="{00000000-0005-0000-0000-00004A180000}"/>
    <cellStyle name="40% - Accent5 10" xfId="7647" hidden="1" xr:uid="{00000000-0005-0000-0000-00004B180000}"/>
    <cellStyle name="40% - Accent5 10" xfId="7723" hidden="1" xr:uid="{00000000-0005-0000-0000-00004C180000}"/>
    <cellStyle name="40% - Accent5 10" xfId="7801" hidden="1" xr:uid="{00000000-0005-0000-0000-00004D180000}"/>
    <cellStyle name="40% - Accent5 10" xfId="7984" hidden="1" xr:uid="{00000000-0005-0000-0000-00004E180000}"/>
    <cellStyle name="40% - Accent5 10" xfId="8060" hidden="1" xr:uid="{00000000-0005-0000-0000-00004F180000}"/>
    <cellStyle name="40% - Accent5 10" xfId="8138" hidden="1" xr:uid="{00000000-0005-0000-0000-000050180000}"/>
    <cellStyle name="40% - Accent5 10" xfId="8321" hidden="1" xr:uid="{00000000-0005-0000-0000-000051180000}"/>
    <cellStyle name="40% - Accent5 10" xfId="8397" hidden="1" xr:uid="{00000000-0005-0000-0000-000052180000}"/>
    <cellStyle name="40% - Accent5 11" xfId="136" hidden="1" xr:uid="{00000000-0005-0000-0000-000053180000}"/>
    <cellStyle name="40% - Accent5 11" xfId="210" hidden="1" xr:uid="{00000000-0005-0000-0000-000054180000}"/>
    <cellStyle name="40% - Accent5 11" xfId="286" hidden="1" xr:uid="{00000000-0005-0000-0000-000055180000}"/>
    <cellStyle name="40% - Accent5 11" xfId="364" hidden="1" xr:uid="{00000000-0005-0000-0000-000056180000}"/>
    <cellStyle name="40% - Accent5 11" xfId="949" hidden="1" xr:uid="{00000000-0005-0000-0000-000057180000}"/>
    <cellStyle name="40% - Accent5 11" xfId="1025" hidden="1" xr:uid="{00000000-0005-0000-0000-000058180000}"/>
    <cellStyle name="40% - Accent5 11" xfId="1104" hidden="1" xr:uid="{00000000-0005-0000-0000-000059180000}"/>
    <cellStyle name="40% - Accent5 11" xfId="728" hidden="1" xr:uid="{00000000-0005-0000-0000-00005A180000}"/>
    <cellStyle name="40% - Accent5 11" xfId="637" hidden="1" xr:uid="{00000000-0005-0000-0000-00005B180000}"/>
    <cellStyle name="40% - Accent5 11" xfId="604" hidden="1" xr:uid="{00000000-0005-0000-0000-00005C180000}"/>
    <cellStyle name="40% - Accent5 11" xfId="1544" hidden="1" xr:uid="{00000000-0005-0000-0000-00005D180000}"/>
    <cellStyle name="40% - Accent5 11" xfId="1620" hidden="1" xr:uid="{00000000-0005-0000-0000-00005E180000}"/>
    <cellStyle name="40% - Accent5 11" xfId="1698" hidden="1" xr:uid="{00000000-0005-0000-0000-00005F180000}"/>
    <cellStyle name="40% - Accent5 11" xfId="866" hidden="1" xr:uid="{00000000-0005-0000-0000-000060180000}"/>
    <cellStyle name="40% - Accent5 11" xfId="639" hidden="1" xr:uid="{00000000-0005-0000-0000-000061180000}"/>
    <cellStyle name="40% - Accent5 11" xfId="864" hidden="1" xr:uid="{00000000-0005-0000-0000-000062180000}"/>
    <cellStyle name="40% - Accent5 11" xfId="2076" hidden="1" xr:uid="{00000000-0005-0000-0000-000063180000}"/>
    <cellStyle name="40% - Accent5 11" xfId="2152" hidden="1" xr:uid="{00000000-0005-0000-0000-000064180000}"/>
    <cellStyle name="40% - Accent5 11" xfId="2230" hidden="1" xr:uid="{00000000-0005-0000-0000-000065180000}"/>
    <cellStyle name="40% - Accent5 11" xfId="2413" hidden="1" xr:uid="{00000000-0005-0000-0000-000066180000}"/>
    <cellStyle name="40% - Accent5 11" xfId="2489" hidden="1" xr:uid="{00000000-0005-0000-0000-000067180000}"/>
    <cellStyle name="40% - Accent5 11" xfId="2567" hidden="1" xr:uid="{00000000-0005-0000-0000-000068180000}"/>
    <cellStyle name="40% - Accent5 11" xfId="2750" hidden="1" xr:uid="{00000000-0005-0000-0000-000069180000}"/>
    <cellStyle name="40% - Accent5 11" xfId="2826" hidden="1" xr:uid="{00000000-0005-0000-0000-00006A180000}"/>
    <cellStyle name="40% - Accent5 11" xfId="2928" hidden="1" xr:uid="{00000000-0005-0000-0000-00006B180000}"/>
    <cellStyle name="40% - Accent5 11" xfId="3002" hidden="1" xr:uid="{00000000-0005-0000-0000-00006C180000}"/>
    <cellStyle name="40% - Accent5 11" xfId="3078" hidden="1" xr:uid="{00000000-0005-0000-0000-00006D180000}"/>
    <cellStyle name="40% - Accent5 11" xfId="3156" hidden="1" xr:uid="{00000000-0005-0000-0000-00006E180000}"/>
    <cellStyle name="40% - Accent5 11" xfId="3741" hidden="1" xr:uid="{00000000-0005-0000-0000-00006F180000}"/>
    <cellStyle name="40% - Accent5 11" xfId="3817" hidden="1" xr:uid="{00000000-0005-0000-0000-000070180000}"/>
    <cellStyle name="40% - Accent5 11" xfId="3896" hidden="1" xr:uid="{00000000-0005-0000-0000-000071180000}"/>
    <cellStyle name="40% - Accent5 11" xfId="3520" hidden="1" xr:uid="{00000000-0005-0000-0000-000072180000}"/>
    <cellStyle name="40% - Accent5 11" xfId="3429" hidden="1" xr:uid="{00000000-0005-0000-0000-000073180000}"/>
    <cellStyle name="40% - Accent5 11" xfId="3396" hidden="1" xr:uid="{00000000-0005-0000-0000-000074180000}"/>
    <cellStyle name="40% - Accent5 11" xfId="4336" hidden="1" xr:uid="{00000000-0005-0000-0000-000075180000}"/>
    <cellStyle name="40% - Accent5 11" xfId="4412" hidden="1" xr:uid="{00000000-0005-0000-0000-000076180000}"/>
    <cellStyle name="40% - Accent5 11" xfId="4490" hidden="1" xr:uid="{00000000-0005-0000-0000-000077180000}"/>
    <cellStyle name="40% - Accent5 11" xfId="3658" hidden="1" xr:uid="{00000000-0005-0000-0000-000078180000}"/>
    <cellStyle name="40% - Accent5 11" xfId="3431" hidden="1" xr:uid="{00000000-0005-0000-0000-000079180000}"/>
    <cellStyle name="40% - Accent5 11" xfId="3656" hidden="1" xr:uid="{00000000-0005-0000-0000-00007A180000}"/>
    <cellStyle name="40% - Accent5 11" xfId="4868" hidden="1" xr:uid="{00000000-0005-0000-0000-00007B180000}"/>
    <cellStyle name="40% - Accent5 11" xfId="4944" hidden="1" xr:uid="{00000000-0005-0000-0000-00007C180000}"/>
    <cellStyle name="40% - Accent5 11" xfId="5022" hidden="1" xr:uid="{00000000-0005-0000-0000-00007D180000}"/>
    <cellStyle name="40% - Accent5 11" xfId="5205" hidden="1" xr:uid="{00000000-0005-0000-0000-00007E180000}"/>
    <cellStyle name="40% - Accent5 11" xfId="5281" hidden="1" xr:uid="{00000000-0005-0000-0000-00007F180000}"/>
    <cellStyle name="40% - Accent5 11" xfId="5359" hidden="1" xr:uid="{00000000-0005-0000-0000-000080180000}"/>
    <cellStyle name="40% - Accent5 11" xfId="5542" hidden="1" xr:uid="{00000000-0005-0000-0000-000081180000}"/>
    <cellStyle name="40% - Accent5 11" xfId="5618" hidden="1" xr:uid="{00000000-0005-0000-0000-000082180000}"/>
    <cellStyle name="40% - Accent5 11" xfId="5720" hidden="1" xr:uid="{00000000-0005-0000-0000-000083180000}"/>
    <cellStyle name="40% - Accent5 11" xfId="5794" hidden="1" xr:uid="{00000000-0005-0000-0000-000084180000}"/>
    <cellStyle name="40% - Accent5 11" xfId="5870" hidden="1" xr:uid="{00000000-0005-0000-0000-000085180000}"/>
    <cellStyle name="40% - Accent5 11" xfId="5948" hidden="1" xr:uid="{00000000-0005-0000-0000-000086180000}"/>
    <cellStyle name="40% - Accent5 11" xfId="6533" hidden="1" xr:uid="{00000000-0005-0000-0000-000087180000}"/>
    <cellStyle name="40% - Accent5 11" xfId="6609" hidden="1" xr:uid="{00000000-0005-0000-0000-000088180000}"/>
    <cellStyle name="40% - Accent5 11" xfId="6688" hidden="1" xr:uid="{00000000-0005-0000-0000-000089180000}"/>
    <cellStyle name="40% - Accent5 11" xfId="6312" hidden="1" xr:uid="{00000000-0005-0000-0000-00008A180000}"/>
    <cellStyle name="40% - Accent5 11" xfId="6221" hidden="1" xr:uid="{00000000-0005-0000-0000-00008B180000}"/>
    <cellStyle name="40% - Accent5 11" xfId="6188" hidden="1" xr:uid="{00000000-0005-0000-0000-00008C180000}"/>
    <cellStyle name="40% - Accent5 11" xfId="7128" hidden="1" xr:uid="{00000000-0005-0000-0000-00008D180000}"/>
    <cellStyle name="40% - Accent5 11" xfId="7204" hidden="1" xr:uid="{00000000-0005-0000-0000-00008E180000}"/>
    <cellStyle name="40% - Accent5 11" xfId="7282" hidden="1" xr:uid="{00000000-0005-0000-0000-00008F180000}"/>
    <cellStyle name="40% - Accent5 11" xfId="6450" hidden="1" xr:uid="{00000000-0005-0000-0000-000090180000}"/>
    <cellStyle name="40% - Accent5 11" xfId="6223" hidden="1" xr:uid="{00000000-0005-0000-0000-000091180000}"/>
    <cellStyle name="40% - Accent5 11" xfId="6448" hidden="1" xr:uid="{00000000-0005-0000-0000-000092180000}"/>
    <cellStyle name="40% - Accent5 11" xfId="7660" hidden="1" xr:uid="{00000000-0005-0000-0000-000093180000}"/>
    <cellStyle name="40% - Accent5 11" xfId="7736" hidden="1" xr:uid="{00000000-0005-0000-0000-000094180000}"/>
    <cellStyle name="40% - Accent5 11" xfId="7814" hidden="1" xr:uid="{00000000-0005-0000-0000-000095180000}"/>
    <cellStyle name="40% - Accent5 11" xfId="7997" hidden="1" xr:uid="{00000000-0005-0000-0000-000096180000}"/>
    <cellStyle name="40% - Accent5 11" xfId="8073" hidden="1" xr:uid="{00000000-0005-0000-0000-000097180000}"/>
    <cellStyle name="40% - Accent5 11" xfId="8151" hidden="1" xr:uid="{00000000-0005-0000-0000-000098180000}"/>
    <cellStyle name="40% - Accent5 11" xfId="8334" hidden="1" xr:uid="{00000000-0005-0000-0000-000099180000}"/>
    <cellStyle name="40% - Accent5 11" xfId="8410" hidden="1" xr:uid="{00000000-0005-0000-0000-00009A180000}"/>
    <cellStyle name="40% - Accent5 12" xfId="149" hidden="1" xr:uid="{00000000-0005-0000-0000-00009B180000}"/>
    <cellStyle name="40% - Accent5 12" xfId="224" hidden="1" xr:uid="{00000000-0005-0000-0000-00009C180000}"/>
    <cellStyle name="40% - Accent5 12" xfId="299" hidden="1" xr:uid="{00000000-0005-0000-0000-00009D180000}"/>
    <cellStyle name="40% - Accent5 12" xfId="377" hidden="1" xr:uid="{00000000-0005-0000-0000-00009E180000}"/>
    <cellStyle name="40% - Accent5 12" xfId="963" hidden="1" xr:uid="{00000000-0005-0000-0000-00009F180000}"/>
    <cellStyle name="40% - Accent5 12" xfId="1038" hidden="1" xr:uid="{00000000-0005-0000-0000-0000A0180000}"/>
    <cellStyle name="40% - Accent5 12" xfId="1117" hidden="1" xr:uid="{00000000-0005-0000-0000-0000A1180000}"/>
    <cellStyle name="40% - Accent5 12" xfId="1335" hidden="1" xr:uid="{00000000-0005-0000-0000-0000A2180000}"/>
    <cellStyle name="40% - Accent5 12" xfId="760" hidden="1" xr:uid="{00000000-0005-0000-0000-0000A3180000}"/>
    <cellStyle name="40% - Accent5 12" xfId="749" hidden="1" xr:uid="{00000000-0005-0000-0000-0000A4180000}"/>
    <cellStyle name="40% - Accent5 12" xfId="1558" hidden="1" xr:uid="{00000000-0005-0000-0000-0000A5180000}"/>
    <cellStyle name="40% - Accent5 12" xfId="1633" hidden="1" xr:uid="{00000000-0005-0000-0000-0000A6180000}"/>
    <cellStyle name="40% - Accent5 12" xfId="1711" hidden="1" xr:uid="{00000000-0005-0000-0000-0000A7180000}"/>
    <cellStyle name="40% - Accent5 12" xfId="1894" hidden="1" xr:uid="{00000000-0005-0000-0000-0000A8180000}"/>
    <cellStyle name="40% - Accent5 12" xfId="796" hidden="1" xr:uid="{00000000-0005-0000-0000-0000A9180000}"/>
    <cellStyle name="40% - Accent5 12" xfId="1157" hidden="1" xr:uid="{00000000-0005-0000-0000-0000AA180000}"/>
    <cellStyle name="40% - Accent5 12" xfId="2090" hidden="1" xr:uid="{00000000-0005-0000-0000-0000AB180000}"/>
    <cellStyle name="40% - Accent5 12" xfId="2165" hidden="1" xr:uid="{00000000-0005-0000-0000-0000AC180000}"/>
    <cellStyle name="40% - Accent5 12" xfId="2243" hidden="1" xr:uid="{00000000-0005-0000-0000-0000AD180000}"/>
    <cellStyle name="40% - Accent5 12" xfId="2427" hidden="1" xr:uid="{00000000-0005-0000-0000-0000AE180000}"/>
    <cellStyle name="40% - Accent5 12" xfId="2502" hidden="1" xr:uid="{00000000-0005-0000-0000-0000AF180000}"/>
    <cellStyle name="40% - Accent5 12" xfId="2580" hidden="1" xr:uid="{00000000-0005-0000-0000-0000B0180000}"/>
    <cellStyle name="40% - Accent5 12" xfId="2764" hidden="1" xr:uid="{00000000-0005-0000-0000-0000B1180000}"/>
    <cellStyle name="40% - Accent5 12" xfId="2839" hidden="1" xr:uid="{00000000-0005-0000-0000-0000B2180000}"/>
    <cellStyle name="40% - Accent5 12" xfId="2941" hidden="1" xr:uid="{00000000-0005-0000-0000-0000B3180000}"/>
    <cellStyle name="40% - Accent5 12" xfId="3016" hidden="1" xr:uid="{00000000-0005-0000-0000-0000B4180000}"/>
    <cellStyle name="40% - Accent5 12" xfId="3091" hidden="1" xr:uid="{00000000-0005-0000-0000-0000B5180000}"/>
    <cellStyle name="40% - Accent5 12" xfId="3169" hidden="1" xr:uid="{00000000-0005-0000-0000-0000B6180000}"/>
    <cellStyle name="40% - Accent5 12" xfId="3755" hidden="1" xr:uid="{00000000-0005-0000-0000-0000B7180000}"/>
    <cellStyle name="40% - Accent5 12" xfId="3830" hidden="1" xr:uid="{00000000-0005-0000-0000-0000B8180000}"/>
    <cellStyle name="40% - Accent5 12" xfId="3909" hidden="1" xr:uid="{00000000-0005-0000-0000-0000B9180000}"/>
    <cellStyle name="40% - Accent5 12" xfId="4127" hidden="1" xr:uid="{00000000-0005-0000-0000-0000BA180000}"/>
    <cellStyle name="40% - Accent5 12" xfId="3552" hidden="1" xr:uid="{00000000-0005-0000-0000-0000BB180000}"/>
    <cellStyle name="40% - Accent5 12" xfId="3541" hidden="1" xr:uid="{00000000-0005-0000-0000-0000BC180000}"/>
    <cellStyle name="40% - Accent5 12" xfId="4350" hidden="1" xr:uid="{00000000-0005-0000-0000-0000BD180000}"/>
    <cellStyle name="40% - Accent5 12" xfId="4425" hidden="1" xr:uid="{00000000-0005-0000-0000-0000BE180000}"/>
    <cellStyle name="40% - Accent5 12" xfId="4503" hidden="1" xr:uid="{00000000-0005-0000-0000-0000BF180000}"/>
    <cellStyle name="40% - Accent5 12" xfId="4686" hidden="1" xr:uid="{00000000-0005-0000-0000-0000C0180000}"/>
    <cellStyle name="40% - Accent5 12" xfId="3588" hidden="1" xr:uid="{00000000-0005-0000-0000-0000C1180000}"/>
    <cellStyle name="40% - Accent5 12" xfId="3949" hidden="1" xr:uid="{00000000-0005-0000-0000-0000C2180000}"/>
    <cellStyle name="40% - Accent5 12" xfId="4882" hidden="1" xr:uid="{00000000-0005-0000-0000-0000C3180000}"/>
    <cellStyle name="40% - Accent5 12" xfId="4957" hidden="1" xr:uid="{00000000-0005-0000-0000-0000C4180000}"/>
    <cellStyle name="40% - Accent5 12" xfId="5035" hidden="1" xr:uid="{00000000-0005-0000-0000-0000C5180000}"/>
    <cellStyle name="40% - Accent5 12" xfId="5219" hidden="1" xr:uid="{00000000-0005-0000-0000-0000C6180000}"/>
    <cellStyle name="40% - Accent5 12" xfId="5294" hidden="1" xr:uid="{00000000-0005-0000-0000-0000C7180000}"/>
    <cellStyle name="40% - Accent5 12" xfId="5372" hidden="1" xr:uid="{00000000-0005-0000-0000-0000C8180000}"/>
    <cellStyle name="40% - Accent5 12" xfId="5556" hidden="1" xr:uid="{00000000-0005-0000-0000-0000C9180000}"/>
    <cellStyle name="40% - Accent5 12" xfId="5631" hidden="1" xr:uid="{00000000-0005-0000-0000-0000CA180000}"/>
    <cellStyle name="40% - Accent5 12" xfId="5733" hidden="1" xr:uid="{00000000-0005-0000-0000-0000CB180000}"/>
    <cellStyle name="40% - Accent5 12" xfId="5808" hidden="1" xr:uid="{00000000-0005-0000-0000-0000CC180000}"/>
    <cellStyle name="40% - Accent5 12" xfId="5883" hidden="1" xr:uid="{00000000-0005-0000-0000-0000CD180000}"/>
    <cellStyle name="40% - Accent5 12" xfId="5961" hidden="1" xr:uid="{00000000-0005-0000-0000-0000CE180000}"/>
    <cellStyle name="40% - Accent5 12" xfId="6547" hidden="1" xr:uid="{00000000-0005-0000-0000-0000CF180000}"/>
    <cellStyle name="40% - Accent5 12" xfId="6622" hidden="1" xr:uid="{00000000-0005-0000-0000-0000D0180000}"/>
    <cellStyle name="40% - Accent5 12" xfId="6701" hidden="1" xr:uid="{00000000-0005-0000-0000-0000D1180000}"/>
    <cellStyle name="40% - Accent5 12" xfId="6919" hidden="1" xr:uid="{00000000-0005-0000-0000-0000D2180000}"/>
    <cellStyle name="40% - Accent5 12" xfId="6344" hidden="1" xr:uid="{00000000-0005-0000-0000-0000D3180000}"/>
    <cellStyle name="40% - Accent5 12" xfId="6333" hidden="1" xr:uid="{00000000-0005-0000-0000-0000D4180000}"/>
    <cellStyle name="40% - Accent5 12" xfId="7142" hidden="1" xr:uid="{00000000-0005-0000-0000-0000D5180000}"/>
    <cellStyle name="40% - Accent5 12" xfId="7217" hidden="1" xr:uid="{00000000-0005-0000-0000-0000D6180000}"/>
    <cellStyle name="40% - Accent5 12" xfId="7295" hidden="1" xr:uid="{00000000-0005-0000-0000-0000D7180000}"/>
    <cellStyle name="40% - Accent5 12" xfId="7478" hidden="1" xr:uid="{00000000-0005-0000-0000-0000D8180000}"/>
    <cellStyle name="40% - Accent5 12" xfId="6380" hidden="1" xr:uid="{00000000-0005-0000-0000-0000D9180000}"/>
    <cellStyle name="40% - Accent5 12" xfId="6741" hidden="1" xr:uid="{00000000-0005-0000-0000-0000DA180000}"/>
    <cellStyle name="40% - Accent5 12" xfId="7674" hidden="1" xr:uid="{00000000-0005-0000-0000-0000DB180000}"/>
    <cellStyle name="40% - Accent5 12" xfId="7749" hidden="1" xr:uid="{00000000-0005-0000-0000-0000DC180000}"/>
    <cellStyle name="40% - Accent5 12" xfId="7827" hidden="1" xr:uid="{00000000-0005-0000-0000-0000DD180000}"/>
    <cellStyle name="40% - Accent5 12" xfId="8011" hidden="1" xr:uid="{00000000-0005-0000-0000-0000DE180000}"/>
    <cellStyle name="40% - Accent5 12" xfId="8086" hidden="1" xr:uid="{00000000-0005-0000-0000-0000DF180000}"/>
    <cellStyle name="40% - Accent5 12" xfId="8164" hidden="1" xr:uid="{00000000-0005-0000-0000-0000E0180000}"/>
    <cellStyle name="40% - Accent5 12" xfId="8348" hidden="1" xr:uid="{00000000-0005-0000-0000-0000E1180000}"/>
    <cellStyle name="40% - Accent5 12" xfId="8423" hidden="1" xr:uid="{00000000-0005-0000-0000-0000E2180000}"/>
    <cellStyle name="40% - Accent5 13" xfId="390" hidden="1" xr:uid="{00000000-0005-0000-0000-0000E3180000}"/>
    <cellStyle name="40% - Accent5 13" xfId="505" hidden="1" xr:uid="{00000000-0005-0000-0000-0000E4180000}"/>
    <cellStyle name="40% - Accent5 13" xfId="1228" hidden="1" xr:uid="{00000000-0005-0000-0000-0000E5180000}"/>
    <cellStyle name="40% - Accent5 13" xfId="1401" hidden="1" xr:uid="{00000000-0005-0000-0000-0000E6180000}"/>
    <cellStyle name="40% - Accent5 13" xfId="1794" hidden="1" xr:uid="{00000000-0005-0000-0000-0000E7180000}"/>
    <cellStyle name="40% - Accent5 13" xfId="1942" hidden="1" xr:uid="{00000000-0005-0000-0000-0000E8180000}"/>
    <cellStyle name="40% - Accent5 13" xfId="2280" hidden="1" xr:uid="{00000000-0005-0000-0000-0000E9180000}"/>
    <cellStyle name="40% - Accent5 13" xfId="2617" hidden="1" xr:uid="{00000000-0005-0000-0000-0000EA180000}"/>
    <cellStyle name="40% - Accent5 13" xfId="3182" hidden="1" xr:uid="{00000000-0005-0000-0000-0000EB180000}"/>
    <cellStyle name="40% - Accent5 13" xfId="3297" hidden="1" xr:uid="{00000000-0005-0000-0000-0000EC180000}"/>
    <cellStyle name="40% - Accent5 13" xfId="4020" hidden="1" xr:uid="{00000000-0005-0000-0000-0000ED180000}"/>
    <cellStyle name="40% - Accent5 13" xfId="4193" hidden="1" xr:uid="{00000000-0005-0000-0000-0000EE180000}"/>
    <cellStyle name="40% - Accent5 13" xfId="4586" hidden="1" xr:uid="{00000000-0005-0000-0000-0000EF180000}"/>
    <cellStyle name="40% - Accent5 13" xfId="4734" hidden="1" xr:uid="{00000000-0005-0000-0000-0000F0180000}"/>
    <cellStyle name="40% - Accent5 13" xfId="5072" hidden="1" xr:uid="{00000000-0005-0000-0000-0000F1180000}"/>
    <cellStyle name="40% - Accent5 13" xfId="5409" hidden="1" xr:uid="{00000000-0005-0000-0000-0000F2180000}"/>
    <cellStyle name="40% - Accent5 13" xfId="5974" hidden="1" xr:uid="{00000000-0005-0000-0000-0000F3180000}"/>
    <cellStyle name="40% - Accent5 13" xfId="6089" hidden="1" xr:uid="{00000000-0005-0000-0000-0000F4180000}"/>
    <cellStyle name="40% - Accent5 13" xfId="6812" hidden="1" xr:uid="{00000000-0005-0000-0000-0000F5180000}"/>
    <cellStyle name="40% - Accent5 13" xfId="6985" hidden="1" xr:uid="{00000000-0005-0000-0000-0000F6180000}"/>
    <cellStyle name="40% - Accent5 13" xfId="7378" hidden="1" xr:uid="{00000000-0005-0000-0000-0000F7180000}"/>
    <cellStyle name="40% - Accent5 13" xfId="7526" hidden="1" xr:uid="{00000000-0005-0000-0000-0000F8180000}"/>
    <cellStyle name="40% - Accent5 13" xfId="7864" hidden="1" xr:uid="{00000000-0005-0000-0000-0000F9180000}"/>
    <cellStyle name="40% - Accent5 13" xfId="8201" hidden="1" xr:uid="{00000000-0005-0000-0000-0000FA180000}"/>
    <cellStyle name="40% - Accent5 3 2 3 2" xfId="475" hidden="1" xr:uid="{00000000-0005-0000-0000-0000FB180000}"/>
    <cellStyle name="40% - Accent5 3 2 3 2" xfId="590" hidden="1" xr:uid="{00000000-0005-0000-0000-0000FC180000}"/>
    <cellStyle name="40% - Accent5 3 2 3 2" xfId="1313" hidden="1" xr:uid="{00000000-0005-0000-0000-0000FD180000}"/>
    <cellStyle name="40% - Accent5 3 2 3 2" xfId="1486" hidden="1" xr:uid="{00000000-0005-0000-0000-0000FE180000}"/>
    <cellStyle name="40% - Accent5 3 2 3 2" xfId="1879" hidden="1" xr:uid="{00000000-0005-0000-0000-0000FF180000}"/>
    <cellStyle name="40% - Accent5 3 2 3 2" xfId="2027" hidden="1" xr:uid="{00000000-0005-0000-0000-000000190000}"/>
    <cellStyle name="40% - Accent5 3 2 3 2" xfId="2365" hidden="1" xr:uid="{00000000-0005-0000-0000-000001190000}"/>
    <cellStyle name="40% - Accent5 3 2 3 2" xfId="2702" hidden="1" xr:uid="{00000000-0005-0000-0000-000002190000}"/>
    <cellStyle name="40% - Accent5 3 2 3 2" xfId="3267" hidden="1" xr:uid="{00000000-0005-0000-0000-000003190000}"/>
    <cellStyle name="40% - Accent5 3 2 3 2" xfId="3382" hidden="1" xr:uid="{00000000-0005-0000-0000-000004190000}"/>
    <cellStyle name="40% - Accent5 3 2 3 2" xfId="4105" hidden="1" xr:uid="{00000000-0005-0000-0000-000005190000}"/>
    <cellStyle name="40% - Accent5 3 2 3 2" xfId="4278" hidden="1" xr:uid="{00000000-0005-0000-0000-000006190000}"/>
    <cellStyle name="40% - Accent5 3 2 3 2" xfId="4671" hidden="1" xr:uid="{00000000-0005-0000-0000-000007190000}"/>
    <cellStyle name="40% - Accent5 3 2 3 2" xfId="4819" hidden="1" xr:uid="{00000000-0005-0000-0000-000008190000}"/>
    <cellStyle name="40% - Accent5 3 2 3 2" xfId="5157" hidden="1" xr:uid="{00000000-0005-0000-0000-000009190000}"/>
    <cellStyle name="40% - Accent5 3 2 3 2" xfId="5494" hidden="1" xr:uid="{00000000-0005-0000-0000-00000A190000}"/>
    <cellStyle name="40% - Accent5 3 2 3 2" xfId="6059" hidden="1" xr:uid="{00000000-0005-0000-0000-00000B190000}"/>
    <cellStyle name="40% - Accent5 3 2 3 2" xfId="6174" hidden="1" xr:uid="{00000000-0005-0000-0000-00000C190000}"/>
    <cellStyle name="40% - Accent5 3 2 3 2" xfId="6897" hidden="1" xr:uid="{00000000-0005-0000-0000-00000D190000}"/>
    <cellStyle name="40% - Accent5 3 2 3 2" xfId="7070" hidden="1" xr:uid="{00000000-0005-0000-0000-00000E190000}"/>
    <cellStyle name="40% - Accent5 3 2 3 2" xfId="7463" hidden="1" xr:uid="{00000000-0005-0000-0000-00000F190000}"/>
    <cellStyle name="40% - Accent5 3 2 3 2" xfId="7611" hidden="1" xr:uid="{00000000-0005-0000-0000-000010190000}"/>
    <cellStyle name="40% - Accent5 3 2 3 2" xfId="7949" hidden="1" xr:uid="{00000000-0005-0000-0000-000011190000}"/>
    <cellStyle name="40% - Accent5 3 2 3 2" xfId="8286" hidden="1" xr:uid="{00000000-0005-0000-0000-000012190000}"/>
    <cellStyle name="40% - Accent5 3 2 4 2" xfId="446" hidden="1" xr:uid="{00000000-0005-0000-0000-000013190000}"/>
    <cellStyle name="40% - Accent5 3 2 4 2" xfId="561" hidden="1" xr:uid="{00000000-0005-0000-0000-000014190000}"/>
    <cellStyle name="40% - Accent5 3 2 4 2" xfId="1284" hidden="1" xr:uid="{00000000-0005-0000-0000-000015190000}"/>
    <cellStyle name="40% - Accent5 3 2 4 2" xfId="1457" hidden="1" xr:uid="{00000000-0005-0000-0000-000016190000}"/>
    <cellStyle name="40% - Accent5 3 2 4 2" xfId="1850" hidden="1" xr:uid="{00000000-0005-0000-0000-000017190000}"/>
    <cellStyle name="40% - Accent5 3 2 4 2" xfId="1998" hidden="1" xr:uid="{00000000-0005-0000-0000-000018190000}"/>
    <cellStyle name="40% - Accent5 3 2 4 2" xfId="2336" hidden="1" xr:uid="{00000000-0005-0000-0000-000019190000}"/>
    <cellStyle name="40% - Accent5 3 2 4 2" xfId="2673" hidden="1" xr:uid="{00000000-0005-0000-0000-00001A190000}"/>
    <cellStyle name="40% - Accent5 3 2 4 2" xfId="3238" hidden="1" xr:uid="{00000000-0005-0000-0000-00001B190000}"/>
    <cellStyle name="40% - Accent5 3 2 4 2" xfId="3353" hidden="1" xr:uid="{00000000-0005-0000-0000-00001C190000}"/>
    <cellStyle name="40% - Accent5 3 2 4 2" xfId="4076" hidden="1" xr:uid="{00000000-0005-0000-0000-00001D190000}"/>
    <cellStyle name="40% - Accent5 3 2 4 2" xfId="4249" hidden="1" xr:uid="{00000000-0005-0000-0000-00001E190000}"/>
    <cellStyle name="40% - Accent5 3 2 4 2" xfId="4642" hidden="1" xr:uid="{00000000-0005-0000-0000-00001F190000}"/>
    <cellStyle name="40% - Accent5 3 2 4 2" xfId="4790" hidden="1" xr:uid="{00000000-0005-0000-0000-000020190000}"/>
    <cellStyle name="40% - Accent5 3 2 4 2" xfId="5128" hidden="1" xr:uid="{00000000-0005-0000-0000-000021190000}"/>
    <cellStyle name="40% - Accent5 3 2 4 2" xfId="5465" hidden="1" xr:uid="{00000000-0005-0000-0000-000022190000}"/>
    <cellStyle name="40% - Accent5 3 2 4 2" xfId="6030" hidden="1" xr:uid="{00000000-0005-0000-0000-000023190000}"/>
    <cellStyle name="40% - Accent5 3 2 4 2" xfId="6145" hidden="1" xr:uid="{00000000-0005-0000-0000-000024190000}"/>
    <cellStyle name="40% - Accent5 3 2 4 2" xfId="6868" hidden="1" xr:uid="{00000000-0005-0000-0000-000025190000}"/>
    <cellStyle name="40% - Accent5 3 2 4 2" xfId="7041" hidden="1" xr:uid="{00000000-0005-0000-0000-000026190000}"/>
    <cellStyle name="40% - Accent5 3 2 4 2" xfId="7434" hidden="1" xr:uid="{00000000-0005-0000-0000-000027190000}"/>
    <cellStyle name="40% - Accent5 3 2 4 2" xfId="7582" hidden="1" xr:uid="{00000000-0005-0000-0000-000028190000}"/>
    <cellStyle name="40% - Accent5 3 2 4 2" xfId="7920" hidden="1" xr:uid="{00000000-0005-0000-0000-000029190000}"/>
    <cellStyle name="40% - Accent5 3 2 4 2" xfId="8257" hidden="1" xr:uid="{00000000-0005-0000-0000-00002A190000}"/>
    <cellStyle name="40% - Accent5 3 3 3 2" xfId="445" hidden="1" xr:uid="{00000000-0005-0000-0000-00002B190000}"/>
    <cellStyle name="40% - Accent5 3 3 3 2" xfId="560" hidden="1" xr:uid="{00000000-0005-0000-0000-00002C190000}"/>
    <cellStyle name="40% - Accent5 3 3 3 2" xfId="1283" hidden="1" xr:uid="{00000000-0005-0000-0000-00002D190000}"/>
    <cellStyle name="40% - Accent5 3 3 3 2" xfId="1456" hidden="1" xr:uid="{00000000-0005-0000-0000-00002E190000}"/>
    <cellStyle name="40% - Accent5 3 3 3 2" xfId="1849" hidden="1" xr:uid="{00000000-0005-0000-0000-00002F190000}"/>
    <cellStyle name="40% - Accent5 3 3 3 2" xfId="1997" hidden="1" xr:uid="{00000000-0005-0000-0000-000030190000}"/>
    <cellStyle name="40% - Accent5 3 3 3 2" xfId="2335" hidden="1" xr:uid="{00000000-0005-0000-0000-000031190000}"/>
    <cellStyle name="40% - Accent5 3 3 3 2" xfId="2672" hidden="1" xr:uid="{00000000-0005-0000-0000-000032190000}"/>
    <cellStyle name="40% - Accent5 3 3 3 2" xfId="3237" hidden="1" xr:uid="{00000000-0005-0000-0000-000033190000}"/>
    <cellStyle name="40% - Accent5 3 3 3 2" xfId="3352" hidden="1" xr:uid="{00000000-0005-0000-0000-000034190000}"/>
    <cellStyle name="40% - Accent5 3 3 3 2" xfId="4075" hidden="1" xr:uid="{00000000-0005-0000-0000-000035190000}"/>
    <cellStyle name="40% - Accent5 3 3 3 2" xfId="4248" hidden="1" xr:uid="{00000000-0005-0000-0000-000036190000}"/>
    <cellStyle name="40% - Accent5 3 3 3 2" xfId="4641" hidden="1" xr:uid="{00000000-0005-0000-0000-000037190000}"/>
    <cellStyle name="40% - Accent5 3 3 3 2" xfId="4789" hidden="1" xr:uid="{00000000-0005-0000-0000-000038190000}"/>
    <cellStyle name="40% - Accent5 3 3 3 2" xfId="5127" hidden="1" xr:uid="{00000000-0005-0000-0000-000039190000}"/>
    <cellStyle name="40% - Accent5 3 3 3 2" xfId="5464" hidden="1" xr:uid="{00000000-0005-0000-0000-00003A190000}"/>
    <cellStyle name="40% - Accent5 3 3 3 2" xfId="6029" hidden="1" xr:uid="{00000000-0005-0000-0000-00003B190000}"/>
    <cellStyle name="40% - Accent5 3 3 3 2" xfId="6144" hidden="1" xr:uid="{00000000-0005-0000-0000-00003C190000}"/>
    <cellStyle name="40% - Accent5 3 3 3 2" xfId="6867" hidden="1" xr:uid="{00000000-0005-0000-0000-00003D190000}"/>
    <cellStyle name="40% - Accent5 3 3 3 2" xfId="7040" hidden="1" xr:uid="{00000000-0005-0000-0000-00003E190000}"/>
    <cellStyle name="40% - Accent5 3 3 3 2" xfId="7433" hidden="1" xr:uid="{00000000-0005-0000-0000-00003F190000}"/>
    <cellStyle name="40% - Accent5 3 3 3 2" xfId="7581" hidden="1" xr:uid="{00000000-0005-0000-0000-000040190000}"/>
    <cellStyle name="40% - Accent5 3 3 3 2" xfId="7919" hidden="1" xr:uid="{00000000-0005-0000-0000-000041190000}"/>
    <cellStyle name="40% - Accent5 3 3 3 2" xfId="8256" hidden="1" xr:uid="{00000000-0005-0000-0000-000042190000}"/>
    <cellStyle name="40% - Accent5 4 2 3 2" xfId="476" hidden="1" xr:uid="{00000000-0005-0000-0000-000043190000}"/>
    <cellStyle name="40% - Accent5 4 2 3 2" xfId="591" hidden="1" xr:uid="{00000000-0005-0000-0000-000044190000}"/>
    <cellStyle name="40% - Accent5 4 2 3 2" xfId="1314" hidden="1" xr:uid="{00000000-0005-0000-0000-000045190000}"/>
    <cellStyle name="40% - Accent5 4 2 3 2" xfId="1487" hidden="1" xr:uid="{00000000-0005-0000-0000-000046190000}"/>
    <cellStyle name="40% - Accent5 4 2 3 2" xfId="1880" hidden="1" xr:uid="{00000000-0005-0000-0000-000047190000}"/>
    <cellStyle name="40% - Accent5 4 2 3 2" xfId="2028" hidden="1" xr:uid="{00000000-0005-0000-0000-000048190000}"/>
    <cellStyle name="40% - Accent5 4 2 3 2" xfId="2366" hidden="1" xr:uid="{00000000-0005-0000-0000-000049190000}"/>
    <cellStyle name="40% - Accent5 4 2 3 2" xfId="2703" hidden="1" xr:uid="{00000000-0005-0000-0000-00004A190000}"/>
    <cellStyle name="40% - Accent5 4 2 3 2" xfId="3268" hidden="1" xr:uid="{00000000-0005-0000-0000-00004B190000}"/>
    <cellStyle name="40% - Accent5 4 2 3 2" xfId="3383" hidden="1" xr:uid="{00000000-0005-0000-0000-00004C190000}"/>
    <cellStyle name="40% - Accent5 4 2 3 2" xfId="4106" hidden="1" xr:uid="{00000000-0005-0000-0000-00004D190000}"/>
    <cellStyle name="40% - Accent5 4 2 3 2" xfId="4279" hidden="1" xr:uid="{00000000-0005-0000-0000-00004E190000}"/>
    <cellStyle name="40% - Accent5 4 2 3 2" xfId="4672" hidden="1" xr:uid="{00000000-0005-0000-0000-00004F190000}"/>
    <cellStyle name="40% - Accent5 4 2 3 2" xfId="4820" hidden="1" xr:uid="{00000000-0005-0000-0000-000050190000}"/>
    <cellStyle name="40% - Accent5 4 2 3 2" xfId="5158" hidden="1" xr:uid="{00000000-0005-0000-0000-000051190000}"/>
    <cellStyle name="40% - Accent5 4 2 3 2" xfId="5495" hidden="1" xr:uid="{00000000-0005-0000-0000-000052190000}"/>
    <cellStyle name="40% - Accent5 4 2 3 2" xfId="6060" hidden="1" xr:uid="{00000000-0005-0000-0000-000053190000}"/>
    <cellStyle name="40% - Accent5 4 2 3 2" xfId="6175" hidden="1" xr:uid="{00000000-0005-0000-0000-000054190000}"/>
    <cellStyle name="40% - Accent5 4 2 3 2" xfId="6898" hidden="1" xr:uid="{00000000-0005-0000-0000-000055190000}"/>
    <cellStyle name="40% - Accent5 4 2 3 2" xfId="7071" hidden="1" xr:uid="{00000000-0005-0000-0000-000056190000}"/>
    <cellStyle name="40% - Accent5 4 2 3 2" xfId="7464" hidden="1" xr:uid="{00000000-0005-0000-0000-000057190000}"/>
    <cellStyle name="40% - Accent5 4 2 3 2" xfId="7612" hidden="1" xr:uid="{00000000-0005-0000-0000-000058190000}"/>
    <cellStyle name="40% - Accent5 4 2 3 2" xfId="7950" hidden="1" xr:uid="{00000000-0005-0000-0000-000059190000}"/>
    <cellStyle name="40% - Accent5 4 2 3 2" xfId="8287" hidden="1" xr:uid="{00000000-0005-0000-0000-00005A190000}"/>
    <cellStyle name="40% - Accent5 4 2 4 2" xfId="448" hidden="1" xr:uid="{00000000-0005-0000-0000-00005B190000}"/>
    <cellStyle name="40% - Accent5 4 2 4 2" xfId="563" hidden="1" xr:uid="{00000000-0005-0000-0000-00005C190000}"/>
    <cellStyle name="40% - Accent5 4 2 4 2" xfId="1286" hidden="1" xr:uid="{00000000-0005-0000-0000-00005D190000}"/>
    <cellStyle name="40% - Accent5 4 2 4 2" xfId="1459" hidden="1" xr:uid="{00000000-0005-0000-0000-00005E190000}"/>
    <cellStyle name="40% - Accent5 4 2 4 2" xfId="1852" hidden="1" xr:uid="{00000000-0005-0000-0000-00005F190000}"/>
    <cellStyle name="40% - Accent5 4 2 4 2" xfId="2000" hidden="1" xr:uid="{00000000-0005-0000-0000-000060190000}"/>
    <cellStyle name="40% - Accent5 4 2 4 2" xfId="2338" hidden="1" xr:uid="{00000000-0005-0000-0000-000061190000}"/>
    <cellStyle name="40% - Accent5 4 2 4 2" xfId="2675" hidden="1" xr:uid="{00000000-0005-0000-0000-000062190000}"/>
    <cellStyle name="40% - Accent5 4 2 4 2" xfId="3240" hidden="1" xr:uid="{00000000-0005-0000-0000-000063190000}"/>
    <cellStyle name="40% - Accent5 4 2 4 2" xfId="3355" hidden="1" xr:uid="{00000000-0005-0000-0000-000064190000}"/>
    <cellStyle name="40% - Accent5 4 2 4 2" xfId="4078" hidden="1" xr:uid="{00000000-0005-0000-0000-000065190000}"/>
    <cellStyle name="40% - Accent5 4 2 4 2" xfId="4251" hidden="1" xr:uid="{00000000-0005-0000-0000-000066190000}"/>
    <cellStyle name="40% - Accent5 4 2 4 2" xfId="4644" hidden="1" xr:uid="{00000000-0005-0000-0000-000067190000}"/>
    <cellStyle name="40% - Accent5 4 2 4 2" xfId="4792" hidden="1" xr:uid="{00000000-0005-0000-0000-000068190000}"/>
    <cellStyle name="40% - Accent5 4 2 4 2" xfId="5130" hidden="1" xr:uid="{00000000-0005-0000-0000-000069190000}"/>
    <cellStyle name="40% - Accent5 4 2 4 2" xfId="5467" hidden="1" xr:uid="{00000000-0005-0000-0000-00006A190000}"/>
    <cellStyle name="40% - Accent5 4 2 4 2" xfId="6032" hidden="1" xr:uid="{00000000-0005-0000-0000-00006B190000}"/>
    <cellStyle name="40% - Accent5 4 2 4 2" xfId="6147" hidden="1" xr:uid="{00000000-0005-0000-0000-00006C190000}"/>
    <cellStyle name="40% - Accent5 4 2 4 2" xfId="6870" hidden="1" xr:uid="{00000000-0005-0000-0000-00006D190000}"/>
    <cellStyle name="40% - Accent5 4 2 4 2" xfId="7043" hidden="1" xr:uid="{00000000-0005-0000-0000-00006E190000}"/>
    <cellStyle name="40% - Accent5 4 2 4 2" xfId="7436" hidden="1" xr:uid="{00000000-0005-0000-0000-00006F190000}"/>
    <cellStyle name="40% - Accent5 4 2 4 2" xfId="7584" hidden="1" xr:uid="{00000000-0005-0000-0000-000070190000}"/>
    <cellStyle name="40% - Accent5 4 2 4 2" xfId="7922" hidden="1" xr:uid="{00000000-0005-0000-0000-000071190000}"/>
    <cellStyle name="40% - Accent5 4 2 4 2" xfId="8259" hidden="1" xr:uid="{00000000-0005-0000-0000-000072190000}"/>
    <cellStyle name="40% - Accent5 4 3 3 2" xfId="447" hidden="1" xr:uid="{00000000-0005-0000-0000-000073190000}"/>
    <cellStyle name="40% - Accent5 4 3 3 2" xfId="562" hidden="1" xr:uid="{00000000-0005-0000-0000-000074190000}"/>
    <cellStyle name="40% - Accent5 4 3 3 2" xfId="1285" hidden="1" xr:uid="{00000000-0005-0000-0000-000075190000}"/>
    <cellStyle name="40% - Accent5 4 3 3 2" xfId="1458" hidden="1" xr:uid="{00000000-0005-0000-0000-000076190000}"/>
    <cellStyle name="40% - Accent5 4 3 3 2" xfId="1851" hidden="1" xr:uid="{00000000-0005-0000-0000-000077190000}"/>
    <cellStyle name="40% - Accent5 4 3 3 2" xfId="1999" hidden="1" xr:uid="{00000000-0005-0000-0000-000078190000}"/>
    <cellStyle name="40% - Accent5 4 3 3 2" xfId="2337" hidden="1" xr:uid="{00000000-0005-0000-0000-000079190000}"/>
    <cellStyle name="40% - Accent5 4 3 3 2" xfId="2674" hidden="1" xr:uid="{00000000-0005-0000-0000-00007A190000}"/>
    <cellStyle name="40% - Accent5 4 3 3 2" xfId="3239" hidden="1" xr:uid="{00000000-0005-0000-0000-00007B190000}"/>
    <cellStyle name="40% - Accent5 4 3 3 2" xfId="3354" hidden="1" xr:uid="{00000000-0005-0000-0000-00007C190000}"/>
    <cellStyle name="40% - Accent5 4 3 3 2" xfId="4077" hidden="1" xr:uid="{00000000-0005-0000-0000-00007D190000}"/>
    <cellStyle name="40% - Accent5 4 3 3 2" xfId="4250" hidden="1" xr:uid="{00000000-0005-0000-0000-00007E190000}"/>
    <cellStyle name="40% - Accent5 4 3 3 2" xfId="4643" hidden="1" xr:uid="{00000000-0005-0000-0000-00007F190000}"/>
    <cellStyle name="40% - Accent5 4 3 3 2" xfId="4791" hidden="1" xr:uid="{00000000-0005-0000-0000-000080190000}"/>
    <cellStyle name="40% - Accent5 4 3 3 2" xfId="5129" hidden="1" xr:uid="{00000000-0005-0000-0000-000081190000}"/>
    <cellStyle name="40% - Accent5 4 3 3 2" xfId="5466" hidden="1" xr:uid="{00000000-0005-0000-0000-000082190000}"/>
    <cellStyle name="40% - Accent5 4 3 3 2" xfId="6031" hidden="1" xr:uid="{00000000-0005-0000-0000-000083190000}"/>
    <cellStyle name="40% - Accent5 4 3 3 2" xfId="6146" hidden="1" xr:uid="{00000000-0005-0000-0000-000084190000}"/>
    <cellStyle name="40% - Accent5 4 3 3 2" xfId="6869" hidden="1" xr:uid="{00000000-0005-0000-0000-000085190000}"/>
    <cellStyle name="40% - Accent5 4 3 3 2" xfId="7042" hidden="1" xr:uid="{00000000-0005-0000-0000-000086190000}"/>
    <cellStyle name="40% - Accent5 4 3 3 2" xfId="7435" hidden="1" xr:uid="{00000000-0005-0000-0000-000087190000}"/>
    <cellStyle name="40% - Accent5 4 3 3 2" xfId="7583" hidden="1" xr:uid="{00000000-0005-0000-0000-000088190000}"/>
    <cellStyle name="40% - Accent5 4 3 3 2" xfId="7921" hidden="1" xr:uid="{00000000-0005-0000-0000-000089190000}"/>
    <cellStyle name="40% - Accent5 4 3 3 2" xfId="8258" hidden="1" xr:uid="{00000000-0005-0000-0000-00008A190000}"/>
    <cellStyle name="40% - Accent5 5 2" xfId="404" hidden="1" xr:uid="{00000000-0005-0000-0000-00008B190000}"/>
    <cellStyle name="40% - Accent5 5 2" xfId="519" hidden="1" xr:uid="{00000000-0005-0000-0000-00008C190000}"/>
    <cellStyle name="40% - Accent5 5 2" xfId="1242" hidden="1" xr:uid="{00000000-0005-0000-0000-00008D190000}"/>
    <cellStyle name="40% - Accent5 5 2" xfId="1415" hidden="1" xr:uid="{00000000-0005-0000-0000-00008E190000}"/>
    <cellStyle name="40% - Accent5 5 2" xfId="1808" hidden="1" xr:uid="{00000000-0005-0000-0000-00008F190000}"/>
    <cellStyle name="40% - Accent5 5 2" xfId="1956" hidden="1" xr:uid="{00000000-0005-0000-0000-000090190000}"/>
    <cellStyle name="40% - Accent5 5 2" xfId="2294" hidden="1" xr:uid="{00000000-0005-0000-0000-000091190000}"/>
    <cellStyle name="40% - Accent5 5 2" xfId="2631" hidden="1" xr:uid="{00000000-0005-0000-0000-000092190000}"/>
    <cellStyle name="40% - Accent5 5 2" xfId="3196" hidden="1" xr:uid="{00000000-0005-0000-0000-000093190000}"/>
    <cellStyle name="40% - Accent5 5 2" xfId="3311" hidden="1" xr:uid="{00000000-0005-0000-0000-000094190000}"/>
    <cellStyle name="40% - Accent5 5 2" xfId="4034" hidden="1" xr:uid="{00000000-0005-0000-0000-000095190000}"/>
    <cellStyle name="40% - Accent5 5 2" xfId="4207" hidden="1" xr:uid="{00000000-0005-0000-0000-000096190000}"/>
    <cellStyle name="40% - Accent5 5 2" xfId="4600" hidden="1" xr:uid="{00000000-0005-0000-0000-000097190000}"/>
    <cellStyle name="40% - Accent5 5 2" xfId="4748" hidden="1" xr:uid="{00000000-0005-0000-0000-000098190000}"/>
    <cellStyle name="40% - Accent5 5 2" xfId="5086" hidden="1" xr:uid="{00000000-0005-0000-0000-000099190000}"/>
    <cellStyle name="40% - Accent5 5 2" xfId="5423" hidden="1" xr:uid="{00000000-0005-0000-0000-00009A190000}"/>
    <cellStyle name="40% - Accent5 5 2" xfId="5988" hidden="1" xr:uid="{00000000-0005-0000-0000-00009B190000}"/>
    <cellStyle name="40% - Accent5 5 2" xfId="6103" hidden="1" xr:uid="{00000000-0005-0000-0000-00009C190000}"/>
    <cellStyle name="40% - Accent5 5 2" xfId="6826" hidden="1" xr:uid="{00000000-0005-0000-0000-00009D190000}"/>
    <cellStyle name="40% - Accent5 5 2" xfId="6999" hidden="1" xr:uid="{00000000-0005-0000-0000-00009E190000}"/>
    <cellStyle name="40% - Accent5 5 2" xfId="7392" hidden="1" xr:uid="{00000000-0005-0000-0000-00009F190000}"/>
    <cellStyle name="40% - Accent5 5 2" xfId="7540" hidden="1" xr:uid="{00000000-0005-0000-0000-0000A0190000}"/>
    <cellStyle name="40% - Accent5 5 2" xfId="7878" hidden="1" xr:uid="{00000000-0005-0000-0000-0000A1190000}"/>
    <cellStyle name="40% - Accent5 5 2" xfId="8215" hidden="1" xr:uid="{00000000-0005-0000-0000-0000A2190000}"/>
    <cellStyle name="40% - Accent5 7" xfId="81" hidden="1" xr:uid="{00000000-0005-0000-0000-0000A3190000}"/>
    <cellStyle name="40% - Accent5 7" xfId="152" hidden="1" xr:uid="{00000000-0005-0000-0000-0000A4190000}"/>
    <cellStyle name="40% - Accent5 7" xfId="230" hidden="1" xr:uid="{00000000-0005-0000-0000-0000A5190000}"/>
    <cellStyle name="40% - Accent5 7" xfId="308" hidden="1" xr:uid="{00000000-0005-0000-0000-0000A6190000}"/>
    <cellStyle name="40% - Accent5 7" xfId="890" hidden="1" xr:uid="{00000000-0005-0000-0000-0000A7190000}"/>
    <cellStyle name="40% - Accent5 7" xfId="969" hidden="1" xr:uid="{00000000-0005-0000-0000-0000A8190000}"/>
    <cellStyle name="40% - Accent5 7" xfId="1047" hidden="1" xr:uid="{00000000-0005-0000-0000-0000A9190000}"/>
    <cellStyle name="40% - Accent5 7" xfId="643" hidden="1" xr:uid="{00000000-0005-0000-0000-0000AA190000}"/>
    <cellStyle name="40% - Accent5 7" xfId="1324" hidden="1" xr:uid="{00000000-0005-0000-0000-0000AB190000}"/>
    <cellStyle name="40% - Accent5 7" xfId="609" hidden="1" xr:uid="{00000000-0005-0000-0000-0000AC190000}"/>
    <cellStyle name="40% - Accent5 7" xfId="658" hidden="1" xr:uid="{00000000-0005-0000-0000-0000AD190000}"/>
    <cellStyle name="40% - Accent5 7" xfId="1564" hidden="1" xr:uid="{00000000-0005-0000-0000-0000AE190000}"/>
    <cellStyle name="40% - Accent5 7" xfId="1642" hidden="1" xr:uid="{00000000-0005-0000-0000-0000AF190000}"/>
    <cellStyle name="40% - Accent5 7" xfId="633" hidden="1" xr:uid="{00000000-0005-0000-0000-0000B0190000}"/>
    <cellStyle name="40% - Accent5 7" xfId="1888" hidden="1" xr:uid="{00000000-0005-0000-0000-0000B1190000}"/>
    <cellStyle name="40% - Accent5 7" xfId="824" hidden="1" xr:uid="{00000000-0005-0000-0000-0000B2190000}"/>
    <cellStyle name="40% - Accent5 7" xfId="1326" hidden="1" xr:uid="{00000000-0005-0000-0000-0000B3190000}"/>
    <cellStyle name="40% - Accent5 7" xfId="2096" hidden="1" xr:uid="{00000000-0005-0000-0000-0000B4190000}"/>
    <cellStyle name="40% - Accent5 7" xfId="2174" hidden="1" xr:uid="{00000000-0005-0000-0000-0000B5190000}"/>
    <cellStyle name="40% - Accent5 7" xfId="1494" hidden="1" xr:uid="{00000000-0005-0000-0000-0000B6190000}"/>
    <cellStyle name="40% - Accent5 7" xfId="2433" hidden="1" xr:uid="{00000000-0005-0000-0000-0000B7190000}"/>
    <cellStyle name="40% - Accent5 7" xfId="2511" hidden="1" xr:uid="{00000000-0005-0000-0000-0000B8190000}"/>
    <cellStyle name="40% - Accent5 7" xfId="1917" hidden="1" xr:uid="{00000000-0005-0000-0000-0000B9190000}"/>
    <cellStyle name="40% - Accent5 7" xfId="2770" hidden="1" xr:uid="{00000000-0005-0000-0000-0000BA190000}"/>
    <cellStyle name="40% - Accent5 7" xfId="2873" hidden="1" xr:uid="{00000000-0005-0000-0000-0000BB190000}"/>
    <cellStyle name="40% - Accent5 7" xfId="2944" hidden="1" xr:uid="{00000000-0005-0000-0000-0000BC190000}"/>
    <cellStyle name="40% - Accent5 7" xfId="3022" hidden="1" xr:uid="{00000000-0005-0000-0000-0000BD190000}"/>
    <cellStyle name="40% - Accent5 7" xfId="3100" hidden="1" xr:uid="{00000000-0005-0000-0000-0000BE190000}"/>
    <cellStyle name="40% - Accent5 7" xfId="3682" hidden="1" xr:uid="{00000000-0005-0000-0000-0000BF190000}"/>
    <cellStyle name="40% - Accent5 7" xfId="3761" hidden="1" xr:uid="{00000000-0005-0000-0000-0000C0190000}"/>
    <cellStyle name="40% - Accent5 7" xfId="3839" hidden="1" xr:uid="{00000000-0005-0000-0000-0000C1190000}"/>
    <cellStyle name="40% - Accent5 7" xfId="3435" hidden="1" xr:uid="{00000000-0005-0000-0000-0000C2190000}"/>
    <cellStyle name="40% - Accent5 7" xfId="4116" hidden="1" xr:uid="{00000000-0005-0000-0000-0000C3190000}"/>
    <cellStyle name="40% - Accent5 7" xfId="3401" hidden="1" xr:uid="{00000000-0005-0000-0000-0000C4190000}"/>
    <cellStyle name="40% - Accent5 7" xfId="3450" hidden="1" xr:uid="{00000000-0005-0000-0000-0000C5190000}"/>
    <cellStyle name="40% - Accent5 7" xfId="4356" hidden="1" xr:uid="{00000000-0005-0000-0000-0000C6190000}"/>
    <cellStyle name="40% - Accent5 7" xfId="4434" hidden="1" xr:uid="{00000000-0005-0000-0000-0000C7190000}"/>
    <cellStyle name="40% - Accent5 7" xfId="3425" hidden="1" xr:uid="{00000000-0005-0000-0000-0000C8190000}"/>
    <cellStyle name="40% - Accent5 7" xfId="4680" hidden="1" xr:uid="{00000000-0005-0000-0000-0000C9190000}"/>
    <cellStyle name="40% - Accent5 7" xfId="3616" hidden="1" xr:uid="{00000000-0005-0000-0000-0000CA190000}"/>
    <cellStyle name="40% - Accent5 7" xfId="4118" hidden="1" xr:uid="{00000000-0005-0000-0000-0000CB190000}"/>
    <cellStyle name="40% - Accent5 7" xfId="4888" hidden="1" xr:uid="{00000000-0005-0000-0000-0000CC190000}"/>
    <cellStyle name="40% - Accent5 7" xfId="4966" hidden="1" xr:uid="{00000000-0005-0000-0000-0000CD190000}"/>
    <cellStyle name="40% - Accent5 7" xfId="4286" hidden="1" xr:uid="{00000000-0005-0000-0000-0000CE190000}"/>
    <cellStyle name="40% - Accent5 7" xfId="5225" hidden="1" xr:uid="{00000000-0005-0000-0000-0000CF190000}"/>
    <cellStyle name="40% - Accent5 7" xfId="5303" hidden="1" xr:uid="{00000000-0005-0000-0000-0000D0190000}"/>
    <cellStyle name="40% - Accent5 7" xfId="4709" hidden="1" xr:uid="{00000000-0005-0000-0000-0000D1190000}"/>
    <cellStyle name="40% - Accent5 7" xfId="5562" hidden="1" xr:uid="{00000000-0005-0000-0000-0000D2190000}"/>
    <cellStyle name="40% - Accent5 7" xfId="5665" hidden="1" xr:uid="{00000000-0005-0000-0000-0000D3190000}"/>
    <cellStyle name="40% - Accent5 7" xfId="5736" hidden="1" xr:uid="{00000000-0005-0000-0000-0000D4190000}"/>
    <cellStyle name="40% - Accent5 7" xfId="5814" hidden="1" xr:uid="{00000000-0005-0000-0000-0000D5190000}"/>
    <cellStyle name="40% - Accent5 7" xfId="5892" hidden="1" xr:uid="{00000000-0005-0000-0000-0000D6190000}"/>
    <cellStyle name="40% - Accent5 7" xfId="6474" hidden="1" xr:uid="{00000000-0005-0000-0000-0000D7190000}"/>
    <cellStyle name="40% - Accent5 7" xfId="6553" hidden="1" xr:uid="{00000000-0005-0000-0000-0000D8190000}"/>
    <cellStyle name="40% - Accent5 7" xfId="6631" hidden="1" xr:uid="{00000000-0005-0000-0000-0000D9190000}"/>
    <cellStyle name="40% - Accent5 7" xfId="6227" hidden="1" xr:uid="{00000000-0005-0000-0000-0000DA190000}"/>
    <cellStyle name="40% - Accent5 7" xfId="6908" hidden="1" xr:uid="{00000000-0005-0000-0000-0000DB190000}"/>
    <cellStyle name="40% - Accent5 7" xfId="6193" hidden="1" xr:uid="{00000000-0005-0000-0000-0000DC190000}"/>
    <cellStyle name="40% - Accent5 7" xfId="6242" hidden="1" xr:uid="{00000000-0005-0000-0000-0000DD190000}"/>
    <cellStyle name="40% - Accent5 7" xfId="7148" hidden="1" xr:uid="{00000000-0005-0000-0000-0000DE190000}"/>
    <cellStyle name="40% - Accent5 7" xfId="7226" hidden="1" xr:uid="{00000000-0005-0000-0000-0000DF190000}"/>
    <cellStyle name="40% - Accent5 7" xfId="6217" hidden="1" xr:uid="{00000000-0005-0000-0000-0000E0190000}"/>
    <cellStyle name="40% - Accent5 7" xfId="7472" hidden="1" xr:uid="{00000000-0005-0000-0000-0000E1190000}"/>
    <cellStyle name="40% - Accent5 7" xfId="6408" hidden="1" xr:uid="{00000000-0005-0000-0000-0000E2190000}"/>
    <cellStyle name="40% - Accent5 7" xfId="6910" hidden="1" xr:uid="{00000000-0005-0000-0000-0000E3190000}"/>
    <cellStyle name="40% - Accent5 7" xfId="7680" hidden="1" xr:uid="{00000000-0005-0000-0000-0000E4190000}"/>
    <cellStyle name="40% - Accent5 7" xfId="7758" hidden="1" xr:uid="{00000000-0005-0000-0000-0000E5190000}"/>
    <cellStyle name="40% - Accent5 7" xfId="7078" hidden="1" xr:uid="{00000000-0005-0000-0000-0000E6190000}"/>
    <cellStyle name="40% - Accent5 7" xfId="8017" hidden="1" xr:uid="{00000000-0005-0000-0000-0000E7190000}"/>
    <cellStyle name="40% - Accent5 7" xfId="8095" hidden="1" xr:uid="{00000000-0005-0000-0000-0000E8190000}"/>
    <cellStyle name="40% - Accent5 7" xfId="7501" hidden="1" xr:uid="{00000000-0005-0000-0000-0000E9190000}"/>
    <cellStyle name="40% - Accent5 7" xfId="8354" hidden="1" xr:uid="{00000000-0005-0000-0000-0000EA190000}"/>
    <cellStyle name="40% - Accent5 8" xfId="97" hidden="1" xr:uid="{00000000-0005-0000-0000-0000EB190000}"/>
    <cellStyle name="40% - Accent5 8" xfId="168" hidden="1" xr:uid="{00000000-0005-0000-0000-0000EC190000}"/>
    <cellStyle name="40% - Accent5 8" xfId="245" hidden="1" xr:uid="{00000000-0005-0000-0000-0000ED190000}"/>
    <cellStyle name="40% - Accent5 8" xfId="323" hidden="1" xr:uid="{00000000-0005-0000-0000-0000EE190000}"/>
    <cellStyle name="40% - Accent5 8" xfId="907" hidden="1" xr:uid="{00000000-0005-0000-0000-0000EF190000}"/>
    <cellStyle name="40% - Accent5 8" xfId="984" hidden="1" xr:uid="{00000000-0005-0000-0000-0000F0190000}"/>
    <cellStyle name="40% - Accent5 8" xfId="1063" hidden="1" xr:uid="{00000000-0005-0000-0000-0000F1190000}"/>
    <cellStyle name="40% - Accent5 8" xfId="1134" hidden="1" xr:uid="{00000000-0005-0000-0000-0000F2190000}"/>
    <cellStyle name="40% - Accent5 8" xfId="1346" hidden="1" xr:uid="{00000000-0005-0000-0000-0000F3190000}"/>
    <cellStyle name="40% - Accent5 8" xfId="809" hidden="1" xr:uid="{00000000-0005-0000-0000-0000F4190000}"/>
    <cellStyle name="40% - Accent5 8" xfId="1318" hidden="1" xr:uid="{00000000-0005-0000-0000-0000F5190000}"/>
    <cellStyle name="40% - Accent5 8" xfId="1579" hidden="1" xr:uid="{00000000-0005-0000-0000-0000F6190000}"/>
    <cellStyle name="40% - Accent5 8" xfId="1657" hidden="1" xr:uid="{00000000-0005-0000-0000-0000F7190000}"/>
    <cellStyle name="40% - Accent5 8" xfId="1723" hidden="1" xr:uid="{00000000-0005-0000-0000-0000F8190000}"/>
    <cellStyle name="40% - Accent5 8" xfId="1904" hidden="1" xr:uid="{00000000-0005-0000-0000-0000F9190000}"/>
    <cellStyle name="40% - Accent5 8" xfId="616" hidden="1" xr:uid="{00000000-0005-0000-0000-0000FA190000}"/>
    <cellStyle name="40% - Accent5 8" xfId="1883" hidden="1" xr:uid="{00000000-0005-0000-0000-0000FB190000}"/>
    <cellStyle name="40% - Accent5 8" xfId="2111" hidden="1" xr:uid="{00000000-0005-0000-0000-0000FC190000}"/>
    <cellStyle name="40% - Accent5 8" xfId="2189" hidden="1" xr:uid="{00000000-0005-0000-0000-0000FD190000}"/>
    <cellStyle name="40% - Accent5 8" xfId="2251" hidden="1" xr:uid="{00000000-0005-0000-0000-0000FE190000}"/>
    <cellStyle name="40% - Accent5 8" xfId="2448" hidden="1" xr:uid="{00000000-0005-0000-0000-0000FF190000}"/>
    <cellStyle name="40% - Accent5 8" xfId="2526" hidden="1" xr:uid="{00000000-0005-0000-0000-0000001A0000}"/>
    <cellStyle name="40% - Accent5 8" xfId="2588" hidden="1" xr:uid="{00000000-0005-0000-0000-0000011A0000}"/>
    <cellStyle name="40% - Accent5 8" xfId="2785" hidden="1" xr:uid="{00000000-0005-0000-0000-0000021A0000}"/>
    <cellStyle name="40% - Accent5 8" xfId="2889" hidden="1" xr:uid="{00000000-0005-0000-0000-0000031A0000}"/>
    <cellStyle name="40% - Accent5 8" xfId="2960" hidden="1" xr:uid="{00000000-0005-0000-0000-0000041A0000}"/>
    <cellStyle name="40% - Accent5 8" xfId="3037" hidden="1" xr:uid="{00000000-0005-0000-0000-0000051A0000}"/>
    <cellStyle name="40% - Accent5 8" xfId="3115" hidden="1" xr:uid="{00000000-0005-0000-0000-0000061A0000}"/>
    <cellStyle name="40% - Accent5 8" xfId="3699" hidden="1" xr:uid="{00000000-0005-0000-0000-0000071A0000}"/>
    <cellStyle name="40% - Accent5 8" xfId="3776" hidden="1" xr:uid="{00000000-0005-0000-0000-0000081A0000}"/>
    <cellStyle name="40% - Accent5 8" xfId="3855" hidden="1" xr:uid="{00000000-0005-0000-0000-0000091A0000}"/>
    <cellStyle name="40% - Accent5 8" xfId="3926" hidden="1" xr:uid="{00000000-0005-0000-0000-00000A1A0000}"/>
    <cellStyle name="40% - Accent5 8" xfId="4138" hidden="1" xr:uid="{00000000-0005-0000-0000-00000B1A0000}"/>
    <cellStyle name="40% - Accent5 8" xfId="3601" hidden="1" xr:uid="{00000000-0005-0000-0000-00000C1A0000}"/>
    <cellStyle name="40% - Accent5 8" xfId="4110" hidden="1" xr:uid="{00000000-0005-0000-0000-00000D1A0000}"/>
    <cellStyle name="40% - Accent5 8" xfId="4371" hidden="1" xr:uid="{00000000-0005-0000-0000-00000E1A0000}"/>
    <cellStyle name="40% - Accent5 8" xfId="4449" hidden="1" xr:uid="{00000000-0005-0000-0000-00000F1A0000}"/>
    <cellStyle name="40% - Accent5 8" xfId="4515" hidden="1" xr:uid="{00000000-0005-0000-0000-0000101A0000}"/>
    <cellStyle name="40% - Accent5 8" xfId="4696" hidden="1" xr:uid="{00000000-0005-0000-0000-0000111A0000}"/>
    <cellStyle name="40% - Accent5 8" xfId="3408" hidden="1" xr:uid="{00000000-0005-0000-0000-0000121A0000}"/>
    <cellStyle name="40% - Accent5 8" xfId="4675" hidden="1" xr:uid="{00000000-0005-0000-0000-0000131A0000}"/>
    <cellStyle name="40% - Accent5 8" xfId="4903" hidden="1" xr:uid="{00000000-0005-0000-0000-0000141A0000}"/>
    <cellStyle name="40% - Accent5 8" xfId="4981" hidden="1" xr:uid="{00000000-0005-0000-0000-0000151A0000}"/>
    <cellStyle name="40% - Accent5 8" xfId="5043" hidden="1" xr:uid="{00000000-0005-0000-0000-0000161A0000}"/>
    <cellStyle name="40% - Accent5 8" xfId="5240" hidden="1" xr:uid="{00000000-0005-0000-0000-0000171A0000}"/>
    <cellStyle name="40% - Accent5 8" xfId="5318" hidden="1" xr:uid="{00000000-0005-0000-0000-0000181A0000}"/>
    <cellStyle name="40% - Accent5 8" xfId="5380" hidden="1" xr:uid="{00000000-0005-0000-0000-0000191A0000}"/>
    <cellStyle name="40% - Accent5 8" xfId="5577" hidden="1" xr:uid="{00000000-0005-0000-0000-00001A1A0000}"/>
    <cellStyle name="40% - Accent5 8" xfId="5681" hidden="1" xr:uid="{00000000-0005-0000-0000-00001B1A0000}"/>
    <cellStyle name="40% - Accent5 8" xfId="5752" hidden="1" xr:uid="{00000000-0005-0000-0000-00001C1A0000}"/>
    <cellStyle name="40% - Accent5 8" xfId="5829" hidden="1" xr:uid="{00000000-0005-0000-0000-00001D1A0000}"/>
    <cellStyle name="40% - Accent5 8" xfId="5907" hidden="1" xr:uid="{00000000-0005-0000-0000-00001E1A0000}"/>
    <cellStyle name="40% - Accent5 8" xfId="6491" hidden="1" xr:uid="{00000000-0005-0000-0000-00001F1A0000}"/>
    <cellStyle name="40% - Accent5 8" xfId="6568" hidden="1" xr:uid="{00000000-0005-0000-0000-0000201A0000}"/>
    <cellStyle name="40% - Accent5 8" xfId="6647" hidden="1" xr:uid="{00000000-0005-0000-0000-0000211A0000}"/>
    <cellStyle name="40% - Accent5 8" xfId="6718" hidden="1" xr:uid="{00000000-0005-0000-0000-0000221A0000}"/>
    <cellStyle name="40% - Accent5 8" xfId="6930" hidden="1" xr:uid="{00000000-0005-0000-0000-0000231A0000}"/>
    <cellStyle name="40% - Accent5 8" xfId="6393" hidden="1" xr:uid="{00000000-0005-0000-0000-0000241A0000}"/>
    <cellStyle name="40% - Accent5 8" xfId="6902" hidden="1" xr:uid="{00000000-0005-0000-0000-0000251A0000}"/>
    <cellStyle name="40% - Accent5 8" xfId="7163" hidden="1" xr:uid="{00000000-0005-0000-0000-0000261A0000}"/>
    <cellStyle name="40% - Accent5 8" xfId="7241" hidden="1" xr:uid="{00000000-0005-0000-0000-0000271A0000}"/>
    <cellStyle name="40% - Accent5 8" xfId="7307" hidden="1" xr:uid="{00000000-0005-0000-0000-0000281A0000}"/>
    <cellStyle name="40% - Accent5 8" xfId="7488" hidden="1" xr:uid="{00000000-0005-0000-0000-0000291A0000}"/>
    <cellStyle name="40% - Accent5 8" xfId="6200" hidden="1" xr:uid="{00000000-0005-0000-0000-00002A1A0000}"/>
    <cellStyle name="40% - Accent5 8" xfId="7467" hidden="1" xr:uid="{00000000-0005-0000-0000-00002B1A0000}"/>
    <cellStyle name="40% - Accent5 8" xfId="7695" hidden="1" xr:uid="{00000000-0005-0000-0000-00002C1A0000}"/>
    <cellStyle name="40% - Accent5 8" xfId="7773" hidden="1" xr:uid="{00000000-0005-0000-0000-00002D1A0000}"/>
    <cellStyle name="40% - Accent5 8" xfId="7835" hidden="1" xr:uid="{00000000-0005-0000-0000-00002E1A0000}"/>
    <cellStyle name="40% - Accent5 8" xfId="8032" hidden="1" xr:uid="{00000000-0005-0000-0000-00002F1A0000}"/>
    <cellStyle name="40% - Accent5 8" xfId="8110" hidden="1" xr:uid="{00000000-0005-0000-0000-0000301A0000}"/>
    <cellStyle name="40% - Accent5 8" xfId="8172" hidden="1" xr:uid="{00000000-0005-0000-0000-0000311A0000}"/>
    <cellStyle name="40% - Accent5 8" xfId="8369" hidden="1" xr:uid="{00000000-0005-0000-0000-0000321A0000}"/>
    <cellStyle name="40% - Accent5 9" xfId="110" hidden="1" xr:uid="{00000000-0005-0000-0000-0000331A0000}"/>
    <cellStyle name="40% - Accent5 9" xfId="184" hidden="1" xr:uid="{00000000-0005-0000-0000-0000341A0000}"/>
    <cellStyle name="40% - Accent5 9" xfId="260" hidden="1" xr:uid="{00000000-0005-0000-0000-0000351A0000}"/>
    <cellStyle name="40% - Accent5 9" xfId="338" hidden="1" xr:uid="{00000000-0005-0000-0000-0000361A0000}"/>
    <cellStyle name="40% - Accent5 9" xfId="923" hidden="1" xr:uid="{00000000-0005-0000-0000-0000371A0000}"/>
    <cellStyle name="40% - Accent5 9" xfId="999" hidden="1" xr:uid="{00000000-0005-0000-0000-0000381A0000}"/>
    <cellStyle name="40% - Accent5 9" xfId="1078" hidden="1" xr:uid="{00000000-0005-0000-0000-0000391A0000}"/>
    <cellStyle name="40% - Accent5 9" xfId="1325" hidden="1" xr:uid="{00000000-0005-0000-0000-00003A1A0000}"/>
    <cellStyle name="40% - Accent5 9" xfId="851" hidden="1" xr:uid="{00000000-0005-0000-0000-00003B1A0000}"/>
    <cellStyle name="40% - Accent5 9" xfId="816" hidden="1" xr:uid="{00000000-0005-0000-0000-00003C1A0000}"/>
    <cellStyle name="40% - Accent5 9" xfId="1518" hidden="1" xr:uid="{00000000-0005-0000-0000-00003D1A0000}"/>
    <cellStyle name="40% - Accent5 9" xfId="1594" hidden="1" xr:uid="{00000000-0005-0000-0000-00003E1A0000}"/>
    <cellStyle name="40% - Accent5 9" xfId="1672" hidden="1" xr:uid="{00000000-0005-0000-0000-00003F1A0000}"/>
    <cellStyle name="40% - Accent5 9" xfId="1889" hidden="1" xr:uid="{00000000-0005-0000-0000-0000401A0000}"/>
    <cellStyle name="40% - Accent5 9" xfId="620" hidden="1" xr:uid="{00000000-0005-0000-0000-0000411A0000}"/>
    <cellStyle name="40% - Accent5 9" xfId="645" hidden="1" xr:uid="{00000000-0005-0000-0000-0000421A0000}"/>
    <cellStyle name="40% - Accent5 9" xfId="2050" hidden="1" xr:uid="{00000000-0005-0000-0000-0000431A0000}"/>
    <cellStyle name="40% - Accent5 9" xfId="2126" hidden="1" xr:uid="{00000000-0005-0000-0000-0000441A0000}"/>
    <cellStyle name="40% - Accent5 9" xfId="2204" hidden="1" xr:uid="{00000000-0005-0000-0000-0000451A0000}"/>
    <cellStyle name="40% - Accent5 9" xfId="2387" hidden="1" xr:uid="{00000000-0005-0000-0000-0000461A0000}"/>
    <cellStyle name="40% - Accent5 9" xfId="2463" hidden="1" xr:uid="{00000000-0005-0000-0000-0000471A0000}"/>
    <cellStyle name="40% - Accent5 9" xfId="2541" hidden="1" xr:uid="{00000000-0005-0000-0000-0000481A0000}"/>
    <cellStyle name="40% - Accent5 9" xfId="2724" hidden="1" xr:uid="{00000000-0005-0000-0000-0000491A0000}"/>
    <cellStyle name="40% - Accent5 9" xfId="2800" hidden="1" xr:uid="{00000000-0005-0000-0000-00004A1A0000}"/>
    <cellStyle name="40% - Accent5 9" xfId="2902" hidden="1" xr:uid="{00000000-0005-0000-0000-00004B1A0000}"/>
    <cellStyle name="40% - Accent5 9" xfId="2976" hidden="1" xr:uid="{00000000-0005-0000-0000-00004C1A0000}"/>
    <cellStyle name="40% - Accent5 9" xfId="3052" hidden="1" xr:uid="{00000000-0005-0000-0000-00004D1A0000}"/>
    <cellStyle name="40% - Accent5 9" xfId="3130" hidden="1" xr:uid="{00000000-0005-0000-0000-00004E1A0000}"/>
    <cellStyle name="40% - Accent5 9" xfId="3715" hidden="1" xr:uid="{00000000-0005-0000-0000-00004F1A0000}"/>
    <cellStyle name="40% - Accent5 9" xfId="3791" hidden="1" xr:uid="{00000000-0005-0000-0000-0000501A0000}"/>
    <cellStyle name="40% - Accent5 9" xfId="3870" hidden="1" xr:uid="{00000000-0005-0000-0000-0000511A0000}"/>
    <cellStyle name="40% - Accent5 9" xfId="4117" hidden="1" xr:uid="{00000000-0005-0000-0000-0000521A0000}"/>
    <cellStyle name="40% - Accent5 9" xfId="3643" hidden="1" xr:uid="{00000000-0005-0000-0000-0000531A0000}"/>
    <cellStyle name="40% - Accent5 9" xfId="3608" hidden="1" xr:uid="{00000000-0005-0000-0000-0000541A0000}"/>
    <cellStyle name="40% - Accent5 9" xfId="4310" hidden="1" xr:uid="{00000000-0005-0000-0000-0000551A0000}"/>
    <cellStyle name="40% - Accent5 9" xfId="4386" hidden="1" xr:uid="{00000000-0005-0000-0000-0000561A0000}"/>
    <cellStyle name="40% - Accent5 9" xfId="4464" hidden="1" xr:uid="{00000000-0005-0000-0000-0000571A0000}"/>
    <cellStyle name="40% - Accent5 9" xfId="4681" hidden="1" xr:uid="{00000000-0005-0000-0000-0000581A0000}"/>
    <cellStyle name="40% - Accent5 9" xfId="3412" hidden="1" xr:uid="{00000000-0005-0000-0000-0000591A0000}"/>
    <cellStyle name="40% - Accent5 9" xfId="3437" hidden="1" xr:uid="{00000000-0005-0000-0000-00005A1A0000}"/>
    <cellStyle name="40% - Accent5 9" xfId="4842" hidden="1" xr:uid="{00000000-0005-0000-0000-00005B1A0000}"/>
    <cellStyle name="40% - Accent5 9" xfId="4918" hidden="1" xr:uid="{00000000-0005-0000-0000-00005C1A0000}"/>
    <cellStyle name="40% - Accent5 9" xfId="4996" hidden="1" xr:uid="{00000000-0005-0000-0000-00005D1A0000}"/>
    <cellStyle name="40% - Accent5 9" xfId="5179" hidden="1" xr:uid="{00000000-0005-0000-0000-00005E1A0000}"/>
    <cellStyle name="40% - Accent5 9" xfId="5255" hidden="1" xr:uid="{00000000-0005-0000-0000-00005F1A0000}"/>
    <cellStyle name="40% - Accent5 9" xfId="5333" hidden="1" xr:uid="{00000000-0005-0000-0000-0000601A0000}"/>
    <cellStyle name="40% - Accent5 9" xfId="5516" hidden="1" xr:uid="{00000000-0005-0000-0000-0000611A0000}"/>
    <cellStyle name="40% - Accent5 9" xfId="5592" hidden="1" xr:uid="{00000000-0005-0000-0000-0000621A0000}"/>
    <cellStyle name="40% - Accent5 9" xfId="5694" hidden="1" xr:uid="{00000000-0005-0000-0000-0000631A0000}"/>
    <cellStyle name="40% - Accent5 9" xfId="5768" hidden="1" xr:uid="{00000000-0005-0000-0000-0000641A0000}"/>
    <cellStyle name="40% - Accent5 9" xfId="5844" hidden="1" xr:uid="{00000000-0005-0000-0000-0000651A0000}"/>
    <cellStyle name="40% - Accent5 9" xfId="5922" hidden="1" xr:uid="{00000000-0005-0000-0000-0000661A0000}"/>
    <cellStyle name="40% - Accent5 9" xfId="6507" hidden="1" xr:uid="{00000000-0005-0000-0000-0000671A0000}"/>
    <cellStyle name="40% - Accent5 9" xfId="6583" hidden="1" xr:uid="{00000000-0005-0000-0000-0000681A0000}"/>
    <cellStyle name="40% - Accent5 9" xfId="6662" hidden="1" xr:uid="{00000000-0005-0000-0000-0000691A0000}"/>
    <cellStyle name="40% - Accent5 9" xfId="6909" hidden="1" xr:uid="{00000000-0005-0000-0000-00006A1A0000}"/>
    <cellStyle name="40% - Accent5 9" xfId="6435" hidden="1" xr:uid="{00000000-0005-0000-0000-00006B1A0000}"/>
    <cellStyle name="40% - Accent5 9" xfId="6400" hidden="1" xr:uid="{00000000-0005-0000-0000-00006C1A0000}"/>
    <cellStyle name="40% - Accent5 9" xfId="7102" hidden="1" xr:uid="{00000000-0005-0000-0000-00006D1A0000}"/>
    <cellStyle name="40% - Accent5 9" xfId="7178" hidden="1" xr:uid="{00000000-0005-0000-0000-00006E1A0000}"/>
    <cellStyle name="40% - Accent5 9" xfId="7256" hidden="1" xr:uid="{00000000-0005-0000-0000-00006F1A0000}"/>
    <cellStyle name="40% - Accent5 9" xfId="7473" hidden="1" xr:uid="{00000000-0005-0000-0000-0000701A0000}"/>
    <cellStyle name="40% - Accent5 9" xfId="6204" hidden="1" xr:uid="{00000000-0005-0000-0000-0000711A0000}"/>
    <cellStyle name="40% - Accent5 9" xfId="6229" hidden="1" xr:uid="{00000000-0005-0000-0000-0000721A0000}"/>
    <cellStyle name="40% - Accent5 9" xfId="7634" hidden="1" xr:uid="{00000000-0005-0000-0000-0000731A0000}"/>
    <cellStyle name="40% - Accent5 9" xfId="7710" hidden="1" xr:uid="{00000000-0005-0000-0000-0000741A0000}"/>
    <cellStyle name="40% - Accent5 9" xfId="7788" hidden="1" xr:uid="{00000000-0005-0000-0000-0000751A0000}"/>
    <cellStyle name="40% - Accent5 9" xfId="7971" hidden="1" xr:uid="{00000000-0005-0000-0000-0000761A0000}"/>
    <cellStyle name="40% - Accent5 9" xfId="8047" hidden="1" xr:uid="{00000000-0005-0000-0000-0000771A0000}"/>
    <cellStyle name="40% - Accent5 9" xfId="8125" hidden="1" xr:uid="{00000000-0005-0000-0000-0000781A0000}"/>
    <cellStyle name="40% - Accent5 9" xfId="8308" hidden="1" xr:uid="{00000000-0005-0000-0000-0000791A0000}"/>
    <cellStyle name="40% - Accent5 9" xfId="8384" hidden="1" xr:uid="{00000000-0005-0000-0000-00007A1A0000}"/>
    <cellStyle name="40% - Accent6" xfId="44" builtinId="51" hidden="1"/>
    <cellStyle name="40% - Accent6 10" xfId="125" hidden="1" xr:uid="{00000000-0005-0000-0000-00007C1A0000}"/>
    <cellStyle name="40% - Accent6 10" xfId="199" hidden="1" xr:uid="{00000000-0005-0000-0000-00007D1A0000}"/>
    <cellStyle name="40% - Accent6 10" xfId="275" hidden="1" xr:uid="{00000000-0005-0000-0000-00007E1A0000}"/>
    <cellStyle name="40% - Accent6 10" xfId="353" hidden="1" xr:uid="{00000000-0005-0000-0000-00007F1A0000}"/>
    <cellStyle name="40% - Accent6 10" xfId="938" hidden="1" xr:uid="{00000000-0005-0000-0000-0000801A0000}"/>
    <cellStyle name="40% - Accent6 10" xfId="1014" hidden="1" xr:uid="{00000000-0005-0000-0000-0000811A0000}"/>
    <cellStyle name="40% - Accent6 10" xfId="1093" hidden="1" xr:uid="{00000000-0005-0000-0000-0000821A0000}"/>
    <cellStyle name="40% - Accent6 10" xfId="1348" hidden="1" xr:uid="{00000000-0005-0000-0000-0000831A0000}"/>
    <cellStyle name="40% - Accent6 10" xfId="627" hidden="1" xr:uid="{00000000-0005-0000-0000-0000841A0000}"/>
    <cellStyle name="40% - Accent6 10" xfId="826" hidden="1" xr:uid="{00000000-0005-0000-0000-0000851A0000}"/>
    <cellStyle name="40% - Accent6 10" xfId="1533" hidden="1" xr:uid="{00000000-0005-0000-0000-0000861A0000}"/>
    <cellStyle name="40% - Accent6 10" xfId="1609" hidden="1" xr:uid="{00000000-0005-0000-0000-0000871A0000}"/>
    <cellStyle name="40% - Accent6 10" xfId="1687" hidden="1" xr:uid="{00000000-0005-0000-0000-0000881A0000}"/>
    <cellStyle name="40% - Accent6 10" xfId="1906" hidden="1" xr:uid="{00000000-0005-0000-0000-0000891A0000}"/>
    <cellStyle name="40% - Accent6 10" xfId="1185" hidden="1" xr:uid="{00000000-0005-0000-0000-00008A1A0000}"/>
    <cellStyle name="40% - Accent6 10" xfId="1385" hidden="1" xr:uid="{00000000-0005-0000-0000-00008B1A0000}"/>
    <cellStyle name="40% - Accent6 10" xfId="2065" hidden="1" xr:uid="{00000000-0005-0000-0000-00008C1A0000}"/>
    <cellStyle name="40% - Accent6 10" xfId="2141" hidden="1" xr:uid="{00000000-0005-0000-0000-00008D1A0000}"/>
    <cellStyle name="40% - Accent6 10" xfId="2219" hidden="1" xr:uid="{00000000-0005-0000-0000-00008E1A0000}"/>
    <cellStyle name="40% - Accent6 10" xfId="2402" hidden="1" xr:uid="{00000000-0005-0000-0000-00008F1A0000}"/>
    <cellStyle name="40% - Accent6 10" xfId="2478" hidden="1" xr:uid="{00000000-0005-0000-0000-0000901A0000}"/>
    <cellStyle name="40% - Accent6 10" xfId="2556" hidden="1" xr:uid="{00000000-0005-0000-0000-0000911A0000}"/>
    <cellStyle name="40% - Accent6 10" xfId="2739" hidden="1" xr:uid="{00000000-0005-0000-0000-0000921A0000}"/>
    <cellStyle name="40% - Accent6 10" xfId="2815" hidden="1" xr:uid="{00000000-0005-0000-0000-0000931A0000}"/>
    <cellStyle name="40% - Accent6 10" xfId="2917" hidden="1" xr:uid="{00000000-0005-0000-0000-0000941A0000}"/>
    <cellStyle name="40% - Accent6 10" xfId="2991" hidden="1" xr:uid="{00000000-0005-0000-0000-0000951A0000}"/>
    <cellStyle name="40% - Accent6 10" xfId="3067" hidden="1" xr:uid="{00000000-0005-0000-0000-0000961A0000}"/>
    <cellStyle name="40% - Accent6 10" xfId="3145" hidden="1" xr:uid="{00000000-0005-0000-0000-0000971A0000}"/>
    <cellStyle name="40% - Accent6 10" xfId="3730" hidden="1" xr:uid="{00000000-0005-0000-0000-0000981A0000}"/>
    <cellStyle name="40% - Accent6 10" xfId="3806" hidden="1" xr:uid="{00000000-0005-0000-0000-0000991A0000}"/>
    <cellStyle name="40% - Accent6 10" xfId="3885" hidden="1" xr:uid="{00000000-0005-0000-0000-00009A1A0000}"/>
    <cellStyle name="40% - Accent6 10" xfId="4140" hidden="1" xr:uid="{00000000-0005-0000-0000-00009B1A0000}"/>
    <cellStyle name="40% - Accent6 10" xfId="3419" hidden="1" xr:uid="{00000000-0005-0000-0000-00009C1A0000}"/>
    <cellStyle name="40% - Accent6 10" xfId="3618" hidden="1" xr:uid="{00000000-0005-0000-0000-00009D1A0000}"/>
    <cellStyle name="40% - Accent6 10" xfId="4325" hidden="1" xr:uid="{00000000-0005-0000-0000-00009E1A0000}"/>
    <cellStyle name="40% - Accent6 10" xfId="4401" hidden="1" xr:uid="{00000000-0005-0000-0000-00009F1A0000}"/>
    <cellStyle name="40% - Accent6 10" xfId="4479" hidden="1" xr:uid="{00000000-0005-0000-0000-0000A01A0000}"/>
    <cellStyle name="40% - Accent6 10" xfId="4698" hidden="1" xr:uid="{00000000-0005-0000-0000-0000A11A0000}"/>
    <cellStyle name="40% - Accent6 10" xfId="3977" hidden="1" xr:uid="{00000000-0005-0000-0000-0000A21A0000}"/>
    <cellStyle name="40% - Accent6 10" xfId="4177" hidden="1" xr:uid="{00000000-0005-0000-0000-0000A31A0000}"/>
    <cellStyle name="40% - Accent6 10" xfId="4857" hidden="1" xr:uid="{00000000-0005-0000-0000-0000A41A0000}"/>
    <cellStyle name="40% - Accent6 10" xfId="4933" hidden="1" xr:uid="{00000000-0005-0000-0000-0000A51A0000}"/>
    <cellStyle name="40% - Accent6 10" xfId="5011" hidden="1" xr:uid="{00000000-0005-0000-0000-0000A61A0000}"/>
    <cellStyle name="40% - Accent6 10" xfId="5194" hidden="1" xr:uid="{00000000-0005-0000-0000-0000A71A0000}"/>
    <cellStyle name="40% - Accent6 10" xfId="5270" hidden="1" xr:uid="{00000000-0005-0000-0000-0000A81A0000}"/>
    <cellStyle name="40% - Accent6 10" xfId="5348" hidden="1" xr:uid="{00000000-0005-0000-0000-0000A91A0000}"/>
    <cellStyle name="40% - Accent6 10" xfId="5531" hidden="1" xr:uid="{00000000-0005-0000-0000-0000AA1A0000}"/>
    <cellStyle name="40% - Accent6 10" xfId="5607" hidden="1" xr:uid="{00000000-0005-0000-0000-0000AB1A0000}"/>
    <cellStyle name="40% - Accent6 10" xfId="5709" hidden="1" xr:uid="{00000000-0005-0000-0000-0000AC1A0000}"/>
    <cellStyle name="40% - Accent6 10" xfId="5783" hidden="1" xr:uid="{00000000-0005-0000-0000-0000AD1A0000}"/>
    <cellStyle name="40% - Accent6 10" xfId="5859" hidden="1" xr:uid="{00000000-0005-0000-0000-0000AE1A0000}"/>
    <cellStyle name="40% - Accent6 10" xfId="5937" hidden="1" xr:uid="{00000000-0005-0000-0000-0000AF1A0000}"/>
    <cellStyle name="40% - Accent6 10" xfId="6522" hidden="1" xr:uid="{00000000-0005-0000-0000-0000B01A0000}"/>
    <cellStyle name="40% - Accent6 10" xfId="6598" hidden="1" xr:uid="{00000000-0005-0000-0000-0000B11A0000}"/>
    <cellStyle name="40% - Accent6 10" xfId="6677" hidden="1" xr:uid="{00000000-0005-0000-0000-0000B21A0000}"/>
    <cellStyle name="40% - Accent6 10" xfId="6932" hidden="1" xr:uid="{00000000-0005-0000-0000-0000B31A0000}"/>
    <cellStyle name="40% - Accent6 10" xfId="6211" hidden="1" xr:uid="{00000000-0005-0000-0000-0000B41A0000}"/>
    <cellStyle name="40% - Accent6 10" xfId="6410" hidden="1" xr:uid="{00000000-0005-0000-0000-0000B51A0000}"/>
    <cellStyle name="40% - Accent6 10" xfId="7117" hidden="1" xr:uid="{00000000-0005-0000-0000-0000B61A0000}"/>
    <cellStyle name="40% - Accent6 10" xfId="7193" hidden="1" xr:uid="{00000000-0005-0000-0000-0000B71A0000}"/>
    <cellStyle name="40% - Accent6 10" xfId="7271" hidden="1" xr:uid="{00000000-0005-0000-0000-0000B81A0000}"/>
    <cellStyle name="40% - Accent6 10" xfId="7490" hidden="1" xr:uid="{00000000-0005-0000-0000-0000B91A0000}"/>
    <cellStyle name="40% - Accent6 10" xfId="6769" hidden="1" xr:uid="{00000000-0005-0000-0000-0000BA1A0000}"/>
    <cellStyle name="40% - Accent6 10" xfId="6969" hidden="1" xr:uid="{00000000-0005-0000-0000-0000BB1A0000}"/>
    <cellStyle name="40% - Accent6 10" xfId="7649" hidden="1" xr:uid="{00000000-0005-0000-0000-0000BC1A0000}"/>
    <cellStyle name="40% - Accent6 10" xfId="7725" hidden="1" xr:uid="{00000000-0005-0000-0000-0000BD1A0000}"/>
    <cellStyle name="40% - Accent6 10" xfId="7803" hidden="1" xr:uid="{00000000-0005-0000-0000-0000BE1A0000}"/>
    <cellStyle name="40% - Accent6 10" xfId="7986" hidden="1" xr:uid="{00000000-0005-0000-0000-0000BF1A0000}"/>
    <cellStyle name="40% - Accent6 10" xfId="8062" hidden="1" xr:uid="{00000000-0005-0000-0000-0000C01A0000}"/>
    <cellStyle name="40% - Accent6 10" xfId="8140" hidden="1" xr:uid="{00000000-0005-0000-0000-0000C11A0000}"/>
    <cellStyle name="40% - Accent6 10" xfId="8323" hidden="1" xr:uid="{00000000-0005-0000-0000-0000C21A0000}"/>
    <cellStyle name="40% - Accent6 10" xfId="8399" hidden="1" xr:uid="{00000000-0005-0000-0000-0000C31A0000}"/>
    <cellStyle name="40% - Accent6 11" xfId="138" hidden="1" xr:uid="{00000000-0005-0000-0000-0000C41A0000}"/>
    <cellStyle name="40% - Accent6 11" xfId="212" hidden="1" xr:uid="{00000000-0005-0000-0000-0000C51A0000}"/>
    <cellStyle name="40% - Accent6 11" xfId="288" hidden="1" xr:uid="{00000000-0005-0000-0000-0000C61A0000}"/>
    <cellStyle name="40% - Accent6 11" xfId="366" hidden="1" xr:uid="{00000000-0005-0000-0000-0000C71A0000}"/>
    <cellStyle name="40% - Accent6 11" xfId="951" hidden="1" xr:uid="{00000000-0005-0000-0000-0000C81A0000}"/>
    <cellStyle name="40% - Accent6 11" xfId="1027" hidden="1" xr:uid="{00000000-0005-0000-0000-0000C91A0000}"/>
    <cellStyle name="40% - Accent6 11" xfId="1106" hidden="1" xr:uid="{00000000-0005-0000-0000-0000CA1A0000}"/>
    <cellStyle name="40% - Accent6 11" xfId="789" hidden="1" xr:uid="{00000000-0005-0000-0000-0000CB1A0000}"/>
    <cellStyle name="40% - Accent6 11" xfId="691" hidden="1" xr:uid="{00000000-0005-0000-0000-0000CC1A0000}"/>
    <cellStyle name="40% - Accent6 11" xfId="836" hidden="1" xr:uid="{00000000-0005-0000-0000-0000CD1A0000}"/>
    <cellStyle name="40% - Accent6 11" xfId="1546" hidden="1" xr:uid="{00000000-0005-0000-0000-0000CE1A0000}"/>
    <cellStyle name="40% - Accent6 11" xfId="1622" hidden="1" xr:uid="{00000000-0005-0000-0000-0000CF1A0000}"/>
    <cellStyle name="40% - Accent6 11" xfId="1700" hidden="1" xr:uid="{00000000-0005-0000-0000-0000D01A0000}"/>
    <cellStyle name="40% - Accent6 11" xfId="716" hidden="1" xr:uid="{00000000-0005-0000-0000-0000D11A0000}"/>
    <cellStyle name="40% - Accent6 11" xfId="662" hidden="1" xr:uid="{00000000-0005-0000-0000-0000D21A0000}"/>
    <cellStyle name="40% - Accent6 11" xfId="1320" hidden="1" xr:uid="{00000000-0005-0000-0000-0000D31A0000}"/>
    <cellStyle name="40% - Accent6 11" xfId="2078" hidden="1" xr:uid="{00000000-0005-0000-0000-0000D41A0000}"/>
    <cellStyle name="40% - Accent6 11" xfId="2154" hidden="1" xr:uid="{00000000-0005-0000-0000-0000D51A0000}"/>
    <cellStyle name="40% - Accent6 11" xfId="2232" hidden="1" xr:uid="{00000000-0005-0000-0000-0000D61A0000}"/>
    <cellStyle name="40% - Accent6 11" xfId="2415" hidden="1" xr:uid="{00000000-0005-0000-0000-0000D71A0000}"/>
    <cellStyle name="40% - Accent6 11" xfId="2491" hidden="1" xr:uid="{00000000-0005-0000-0000-0000D81A0000}"/>
    <cellStyle name="40% - Accent6 11" xfId="2569" hidden="1" xr:uid="{00000000-0005-0000-0000-0000D91A0000}"/>
    <cellStyle name="40% - Accent6 11" xfId="2752" hidden="1" xr:uid="{00000000-0005-0000-0000-0000DA1A0000}"/>
    <cellStyle name="40% - Accent6 11" xfId="2828" hidden="1" xr:uid="{00000000-0005-0000-0000-0000DB1A0000}"/>
    <cellStyle name="40% - Accent6 11" xfId="2930" hidden="1" xr:uid="{00000000-0005-0000-0000-0000DC1A0000}"/>
    <cellStyle name="40% - Accent6 11" xfId="3004" hidden="1" xr:uid="{00000000-0005-0000-0000-0000DD1A0000}"/>
    <cellStyle name="40% - Accent6 11" xfId="3080" hidden="1" xr:uid="{00000000-0005-0000-0000-0000DE1A0000}"/>
    <cellStyle name="40% - Accent6 11" xfId="3158" hidden="1" xr:uid="{00000000-0005-0000-0000-0000DF1A0000}"/>
    <cellStyle name="40% - Accent6 11" xfId="3743" hidden="1" xr:uid="{00000000-0005-0000-0000-0000E01A0000}"/>
    <cellStyle name="40% - Accent6 11" xfId="3819" hidden="1" xr:uid="{00000000-0005-0000-0000-0000E11A0000}"/>
    <cellStyle name="40% - Accent6 11" xfId="3898" hidden="1" xr:uid="{00000000-0005-0000-0000-0000E21A0000}"/>
    <cellStyle name="40% - Accent6 11" xfId="3581" hidden="1" xr:uid="{00000000-0005-0000-0000-0000E31A0000}"/>
    <cellStyle name="40% - Accent6 11" xfId="3483" hidden="1" xr:uid="{00000000-0005-0000-0000-0000E41A0000}"/>
    <cellStyle name="40% - Accent6 11" xfId="3628" hidden="1" xr:uid="{00000000-0005-0000-0000-0000E51A0000}"/>
    <cellStyle name="40% - Accent6 11" xfId="4338" hidden="1" xr:uid="{00000000-0005-0000-0000-0000E61A0000}"/>
    <cellStyle name="40% - Accent6 11" xfId="4414" hidden="1" xr:uid="{00000000-0005-0000-0000-0000E71A0000}"/>
    <cellStyle name="40% - Accent6 11" xfId="4492" hidden="1" xr:uid="{00000000-0005-0000-0000-0000E81A0000}"/>
    <cellStyle name="40% - Accent6 11" xfId="3508" hidden="1" xr:uid="{00000000-0005-0000-0000-0000E91A0000}"/>
    <cellStyle name="40% - Accent6 11" xfId="3454" hidden="1" xr:uid="{00000000-0005-0000-0000-0000EA1A0000}"/>
    <cellStyle name="40% - Accent6 11" xfId="4112" hidden="1" xr:uid="{00000000-0005-0000-0000-0000EB1A0000}"/>
    <cellStyle name="40% - Accent6 11" xfId="4870" hidden="1" xr:uid="{00000000-0005-0000-0000-0000EC1A0000}"/>
    <cellStyle name="40% - Accent6 11" xfId="4946" hidden="1" xr:uid="{00000000-0005-0000-0000-0000ED1A0000}"/>
    <cellStyle name="40% - Accent6 11" xfId="5024" hidden="1" xr:uid="{00000000-0005-0000-0000-0000EE1A0000}"/>
    <cellStyle name="40% - Accent6 11" xfId="5207" hidden="1" xr:uid="{00000000-0005-0000-0000-0000EF1A0000}"/>
    <cellStyle name="40% - Accent6 11" xfId="5283" hidden="1" xr:uid="{00000000-0005-0000-0000-0000F01A0000}"/>
    <cellStyle name="40% - Accent6 11" xfId="5361" hidden="1" xr:uid="{00000000-0005-0000-0000-0000F11A0000}"/>
    <cellStyle name="40% - Accent6 11" xfId="5544" hidden="1" xr:uid="{00000000-0005-0000-0000-0000F21A0000}"/>
    <cellStyle name="40% - Accent6 11" xfId="5620" hidden="1" xr:uid="{00000000-0005-0000-0000-0000F31A0000}"/>
    <cellStyle name="40% - Accent6 11" xfId="5722" hidden="1" xr:uid="{00000000-0005-0000-0000-0000F41A0000}"/>
    <cellStyle name="40% - Accent6 11" xfId="5796" hidden="1" xr:uid="{00000000-0005-0000-0000-0000F51A0000}"/>
    <cellStyle name="40% - Accent6 11" xfId="5872" hidden="1" xr:uid="{00000000-0005-0000-0000-0000F61A0000}"/>
    <cellStyle name="40% - Accent6 11" xfId="5950" hidden="1" xr:uid="{00000000-0005-0000-0000-0000F71A0000}"/>
    <cellStyle name="40% - Accent6 11" xfId="6535" hidden="1" xr:uid="{00000000-0005-0000-0000-0000F81A0000}"/>
    <cellStyle name="40% - Accent6 11" xfId="6611" hidden="1" xr:uid="{00000000-0005-0000-0000-0000F91A0000}"/>
    <cellStyle name="40% - Accent6 11" xfId="6690" hidden="1" xr:uid="{00000000-0005-0000-0000-0000FA1A0000}"/>
    <cellStyle name="40% - Accent6 11" xfId="6373" hidden="1" xr:uid="{00000000-0005-0000-0000-0000FB1A0000}"/>
    <cellStyle name="40% - Accent6 11" xfId="6275" hidden="1" xr:uid="{00000000-0005-0000-0000-0000FC1A0000}"/>
    <cellStyle name="40% - Accent6 11" xfId="6420" hidden="1" xr:uid="{00000000-0005-0000-0000-0000FD1A0000}"/>
    <cellStyle name="40% - Accent6 11" xfId="7130" hidden="1" xr:uid="{00000000-0005-0000-0000-0000FE1A0000}"/>
    <cellStyle name="40% - Accent6 11" xfId="7206" hidden="1" xr:uid="{00000000-0005-0000-0000-0000FF1A0000}"/>
    <cellStyle name="40% - Accent6 11" xfId="7284" hidden="1" xr:uid="{00000000-0005-0000-0000-0000001B0000}"/>
    <cellStyle name="40% - Accent6 11" xfId="6300" hidden="1" xr:uid="{00000000-0005-0000-0000-0000011B0000}"/>
    <cellStyle name="40% - Accent6 11" xfId="6246" hidden="1" xr:uid="{00000000-0005-0000-0000-0000021B0000}"/>
    <cellStyle name="40% - Accent6 11" xfId="6904" hidden="1" xr:uid="{00000000-0005-0000-0000-0000031B0000}"/>
    <cellStyle name="40% - Accent6 11" xfId="7662" hidden="1" xr:uid="{00000000-0005-0000-0000-0000041B0000}"/>
    <cellStyle name="40% - Accent6 11" xfId="7738" hidden="1" xr:uid="{00000000-0005-0000-0000-0000051B0000}"/>
    <cellStyle name="40% - Accent6 11" xfId="7816" hidden="1" xr:uid="{00000000-0005-0000-0000-0000061B0000}"/>
    <cellStyle name="40% - Accent6 11" xfId="7999" hidden="1" xr:uid="{00000000-0005-0000-0000-0000071B0000}"/>
    <cellStyle name="40% - Accent6 11" xfId="8075" hidden="1" xr:uid="{00000000-0005-0000-0000-0000081B0000}"/>
    <cellStyle name="40% - Accent6 11" xfId="8153" hidden="1" xr:uid="{00000000-0005-0000-0000-0000091B0000}"/>
    <cellStyle name="40% - Accent6 11" xfId="8336" hidden="1" xr:uid="{00000000-0005-0000-0000-00000A1B0000}"/>
    <cellStyle name="40% - Accent6 11" xfId="8412" hidden="1" xr:uid="{00000000-0005-0000-0000-00000B1B0000}"/>
    <cellStyle name="40% - Accent6 12" xfId="151" hidden="1" xr:uid="{00000000-0005-0000-0000-00000C1B0000}"/>
    <cellStyle name="40% - Accent6 12" xfId="226" hidden="1" xr:uid="{00000000-0005-0000-0000-00000D1B0000}"/>
    <cellStyle name="40% - Accent6 12" xfId="301" hidden="1" xr:uid="{00000000-0005-0000-0000-00000E1B0000}"/>
    <cellStyle name="40% - Accent6 12" xfId="379" hidden="1" xr:uid="{00000000-0005-0000-0000-00000F1B0000}"/>
    <cellStyle name="40% - Accent6 12" xfId="965" hidden="1" xr:uid="{00000000-0005-0000-0000-0000101B0000}"/>
    <cellStyle name="40% - Accent6 12" xfId="1040" hidden="1" xr:uid="{00000000-0005-0000-0000-0000111B0000}"/>
    <cellStyle name="40% - Accent6 12" xfId="1119" hidden="1" xr:uid="{00000000-0005-0000-0000-0000121B0000}"/>
    <cellStyle name="40% - Accent6 12" xfId="1347" hidden="1" xr:uid="{00000000-0005-0000-0000-0000131B0000}"/>
    <cellStyle name="40% - Accent6 12" xfId="594" hidden="1" xr:uid="{00000000-0005-0000-0000-0000141B0000}"/>
    <cellStyle name="40% - Accent6 12" xfId="664" hidden="1" xr:uid="{00000000-0005-0000-0000-0000151B0000}"/>
    <cellStyle name="40% - Accent6 12" xfId="1560" hidden="1" xr:uid="{00000000-0005-0000-0000-0000161B0000}"/>
    <cellStyle name="40% - Accent6 12" xfId="1635" hidden="1" xr:uid="{00000000-0005-0000-0000-0000171B0000}"/>
    <cellStyle name="40% - Accent6 12" xfId="1713" hidden="1" xr:uid="{00000000-0005-0000-0000-0000181B0000}"/>
    <cellStyle name="40% - Accent6 12" xfId="1905" hidden="1" xr:uid="{00000000-0005-0000-0000-0000191B0000}"/>
    <cellStyle name="40% - Accent6 12" xfId="1354" hidden="1" xr:uid="{00000000-0005-0000-0000-00001A1B0000}"/>
    <cellStyle name="40% - Accent6 12" xfId="66" hidden="1" xr:uid="{00000000-0005-0000-0000-00001B1B0000}"/>
    <cellStyle name="40% - Accent6 12" xfId="2092" hidden="1" xr:uid="{00000000-0005-0000-0000-00001C1B0000}"/>
    <cellStyle name="40% - Accent6 12" xfId="2167" hidden="1" xr:uid="{00000000-0005-0000-0000-00001D1B0000}"/>
    <cellStyle name="40% - Accent6 12" xfId="2245" hidden="1" xr:uid="{00000000-0005-0000-0000-00001E1B0000}"/>
    <cellStyle name="40% - Accent6 12" xfId="2429" hidden="1" xr:uid="{00000000-0005-0000-0000-00001F1B0000}"/>
    <cellStyle name="40% - Accent6 12" xfId="2504" hidden="1" xr:uid="{00000000-0005-0000-0000-0000201B0000}"/>
    <cellStyle name="40% - Accent6 12" xfId="2582" hidden="1" xr:uid="{00000000-0005-0000-0000-0000211B0000}"/>
    <cellStyle name="40% - Accent6 12" xfId="2766" hidden="1" xr:uid="{00000000-0005-0000-0000-0000221B0000}"/>
    <cellStyle name="40% - Accent6 12" xfId="2841" hidden="1" xr:uid="{00000000-0005-0000-0000-0000231B0000}"/>
    <cellStyle name="40% - Accent6 12" xfId="2943" hidden="1" xr:uid="{00000000-0005-0000-0000-0000241B0000}"/>
    <cellStyle name="40% - Accent6 12" xfId="3018" hidden="1" xr:uid="{00000000-0005-0000-0000-0000251B0000}"/>
    <cellStyle name="40% - Accent6 12" xfId="3093" hidden="1" xr:uid="{00000000-0005-0000-0000-0000261B0000}"/>
    <cellStyle name="40% - Accent6 12" xfId="3171" hidden="1" xr:uid="{00000000-0005-0000-0000-0000271B0000}"/>
    <cellStyle name="40% - Accent6 12" xfId="3757" hidden="1" xr:uid="{00000000-0005-0000-0000-0000281B0000}"/>
    <cellStyle name="40% - Accent6 12" xfId="3832" hidden="1" xr:uid="{00000000-0005-0000-0000-0000291B0000}"/>
    <cellStyle name="40% - Accent6 12" xfId="3911" hidden="1" xr:uid="{00000000-0005-0000-0000-00002A1B0000}"/>
    <cellStyle name="40% - Accent6 12" xfId="4139" hidden="1" xr:uid="{00000000-0005-0000-0000-00002B1B0000}"/>
    <cellStyle name="40% - Accent6 12" xfId="3386" hidden="1" xr:uid="{00000000-0005-0000-0000-00002C1B0000}"/>
    <cellStyle name="40% - Accent6 12" xfId="3456" hidden="1" xr:uid="{00000000-0005-0000-0000-00002D1B0000}"/>
    <cellStyle name="40% - Accent6 12" xfId="4352" hidden="1" xr:uid="{00000000-0005-0000-0000-00002E1B0000}"/>
    <cellStyle name="40% - Accent6 12" xfId="4427" hidden="1" xr:uid="{00000000-0005-0000-0000-00002F1B0000}"/>
    <cellStyle name="40% - Accent6 12" xfId="4505" hidden="1" xr:uid="{00000000-0005-0000-0000-0000301B0000}"/>
    <cellStyle name="40% - Accent6 12" xfId="4697" hidden="1" xr:uid="{00000000-0005-0000-0000-0000311B0000}"/>
    <cellStyle name="40% - Accent6 12" xfId="4146" hidden="1" xr:uid="{00000000-0005-0000-0000-0000321B0000}"/>
    <cellStyle name="40% - Accent6 12" xfId="2858" hidden="1" xr:uid="{00000000-0005-0000-0000-0000331B0000}"/>
    <cellStyle name="40% - Accent6 12" xfId="4884" hidden="1" xr:uid="{00000000-0005-0000-0000-0000341B0000}"/>
    <cellStyle name="40% - Accent6 12" xfId="4959" hidden="1" xr:uid="{00000000-0005-0000-0000-0000351B0000}"/>
    <cellStyle name="40% - Accent6 12" xfId="5037" hidden="1" xr:uid="{00000000-0005-0000-0000-0000361B0000}"/>
    <cellStyle name="40% - Accent6 12" xfId="5221" hidden="1" xr:uid="{00000000-0005-0000-0000-0000371B0000}"/>
    <cellStyle name="40% - Accent6 12" xfId="5296" hidden="1" xr:uid="{00000000-0005-0000-0000-0000381B0000}"/>
    <cellStyle name="40% - Accent6 12" xfId="5374" hidden="1" xr:uid="{00000000-0005-0000-0000-0000391B0000}"/>
    <cellStyle name="40% - Accent6 12" xfId="5558" hidden="1" xr:uid="{00000000-0005-0000-0000-00003A1B0000}"/>
    <cellStyle name="40% - Accent6 12" xfId="5633" hidden="1" xr:uid="{00000000-0005-0000-0000-00003B1B0000}"/>
    <cellStyle name="40% - Accent6 12" xfId="5735" hidden="1" xr:uid="{00000000-0005-0000-0000-00003C1B0000}"/>
    <cellStyle name="40% - Accent6 12" xfId="5810" hidden="1" xr:uid="{00000000-0005-0000-0000-00003D1B0000}"/>
    <cellStyle name="40% - Accent6 12" xfId="5885" hidden="1" xr:uid="{00000000-0005-0000-0000-00003E1B0000}"/>
    <cellStyle name="40% - Accent6 12" xfId="5963" hidden="1" xr:uid="{00000000-0005-0000-0000-00003F1B0000}"/>
    <cellStyle name="40% - Accent6 12" xfId="6549" hidden="1" xr:uid="{00000000-0005-0000-0000-0000401B0000}"/>
    <cellStyle name="40% - Accent6 12" xfId="6624" hidden="1" xr:uid="{00000000-0005-0000-0000-0000411B0000}"/>
    <cellStyle name="40% - Accent6 12" xfId="6703" hidden="1" xr:uid="{00000000-0005-0000-0000-0000421B0000}"/>
    <cellStyle name="40% - Accent6 12" xfId="6931" hidden="1" xr:uid="{00000000-0005-0000-0000-0000431B0000}"/>
    <cellStyle name="40% - Accent6 12" xfId="6178" hidden="1" xr:uid="{00000000-0005-0000-0000-0000441B0000}"/>
    <cellStyle name="40% - Accent6 12" xfId="6248" hidden="1" xr:uid="{00000000-0005-0000-0000-0000451B0000}"/>
    <cellStyle name="40% - Accent6 12" xfId="7144" hidden="1" xr:uid="{00000000-0005-0000-0000-0000461B0000}"/>
    <cellStyle name="40% - Accent6 12" xfId="7219" hidden="1" xr:uid="{00000000-0005-0000-0000-0000471B0000}"/>
    <cellStyle name="40% - Accent6 12" xfId="7297" hidden="1" xr:uid="{00000000-0005-0000-0000-0000481B0000}"/>
    <cellStyle name="40% - Accent6 12" xfId="7489" hidden="1" xr:uid="{00000000-0005-0000-0000-0000491B0000}"/>
    <cellStyle name="40% - Accent6 12" xfId="6938" hidden="1" xr:uid="{00000000-0005-0000-0000-00004A1B0000}"/>
    <cellStyle name="40% - Accent6 12" xfId="5650" hidden="1" xr:uid="{00000000-0005-0000-0000-00004B1B0000}"/>
    <cellStyle name="40% - Accent6 12" xfId="7676" hidden="1" xr:uid="{00000000-0005-0000-0000-00004C1B0000}"/>
    <cellStyle name="40% - Accent6 12" xfId="7751" hidden="1" xr:uid="{00000000-0005-0000-0000-00004D1B0000}"/>
    <cellStyle name="40% - Accent6 12" xfId="7829" hidden="1" xr:uid="{00000000-0005-0000-0000-00004E1B0000}"/>
    <cellStyle name="40% - Accent6 12" xfId="8013" hidden="1" xr:uid="{00000000-0005-0000-0000-00004F1B0000}"/>
    <cellStyle name="40% - Accent6 12" xfId="8088" hidden="1" xr:uid="{00000000-0005-0000-0000-0000501B0000}"/>
    <cellStyle name="40% - Accent6 12" xfId="8166" hidden="1" xr:uid="{00000000-0005-0000-0000-0000511B0000}"/>
    <cellStyle name="40% - Accent6 12" xfId="8350" hidden="1" xr:uid="{00000000-0005-0000-0000-0000521B0000}"/>
    <cellStyle name="40% - Accent6 12" xfId="8425" hidden="1" xr:uid="{00000000-0005-0000-0000-0000531B0000}"/>
    <cellStyle name="40% - Accent6 13" xfId="392" hidden="1" xr:uid="{00000000-0005-0000-0000-0000541B0000}"/>
    <cellStyle name="40% - Accent6 13" xfId="507" hidden="1" xr:uid="{00000000-0005-0000-0000-0000551B0000}"/>
    <cellStyle name="40% - Accent6 13" xfId="1230" hidden="1" xr:uid="{00000000-0005-0000-0000-0000561B0000}"/>
    <cellStyle name="40% - Accent6 13" xfId="1403" hidden="1" xr:uid="{00000000-0005-0000-0000-0000571B0000}"/>
    <cellStyle name="40% - Accent6 13" xfId="1796" hidden="1" xr:uid="{00000000-0005-0000-0000-0000581B0000}"/>
    <cellStyle name="40% - Accent6 13" xfId="1944" hidden="1" xr:uid="{00000000-0005-0000-0000-0000591B0000}"/>
    <cellStyle name="40% - Accent6 13" xfId="2282" hidden="1" xr:uid="{00000000-0005-0000-0000-00005A1B0000}"/>
    <cellStyle name="40% - Accent6 13" xfId="2619" hidden="1" xr:uid="{00000000-0005-0000-0000-00005B1B0000}"/>
    <cellStyle name="40% - Accent6 13" xfId="3184" hidden="1" xr:uid="{00000000-0005-0000-0000-00005C1B0000}"/>
    <cellStyle name="40% - Accent6 13" xfId="3299" hidden="1" xr:uid="{00000000-0005-0000-0000-00005D1B0000}"/>
    <cellStyle name="40% - Accent6 13" xfId="4022" hidden="1" xr:uid="{00000000-0005-0000-0000-00005E1B0000}"/>
    <cellStyle name="40% - Accent6 13" xfId="4195" hidden="1" xr:uid="{00000000-0005-0000-0000-00005F1B0000}"/>
    <cellStyle name="40% - Accent6 13" xfId="4588" hidden="1" xr:uid="{00000000-0005-0000-0000-0000601B0000}"/>
    <cellStyle name="40% - Accent6 13" xfId="4736" hidden="1" xr:uid="{00000000-0005-0000-0000-0000611B0000}"/>
    <cellStyle name="40% - Accent6 13" xfId="5074" hidden="1" xr:uid="{00000000-0005-0000-0000-0000621B0000}"/>
    <cellStyle name="40% - Accent6 13" xfId="5411" hidden="1" xr:uid="{00000000-0005-0000-0000-0000631B0000}"/>
    <cellStyle name="40% - Accent6 13" xfId="5976" hidden="1" xr:uid="{00000000-0005-0000-0000-0000641B0000}"/>
    <cellStyle name="40% - Accent6 13" xfId="6091" hidden="1" xr:uid="{00000000-0005-0000-0000-0000651B0000}"/>
    <cellStyle name="40% - Accent6 13" xfId="6814" hidden="1" xr:uid="{00000000-0005-0000-0000-0000661B0000}"/>
    <cellStyle name="40% - Accent6 13" xfId="6987" hidden="1" xr:uid="{00000000-0005-0000-0000-0000671B0000}"/>
    <cellStyle name="40% - Accent6 13" xfId="7380" hidden="1" xr:uid="{00000000-0005-0000-0000-0000681B0000}"/>
    <cellStyle name="40% - Accent6 13" xfId="7528" hidden="1" xr:uid="{00000000-0005-0000-0000-0000691B0000}"/>
    <cellStyle name="40% - Accent6 13" xfId="7866" hidden="1" xr:uid="{00000000-0005-0000-0000-00006A1B0000}"/>
    <cellStyle name="40% - Accent6 13" xfId="8203" hidden="1" xr:uid="{00000000-0005-0000-0000-00006B1B0000}"/>
    <cellStyle name="40% - Accent6 3 2 3 2" xfId="477" hidden="1" xr:uid="{00000000-0005-0000-0000-00006C1B0000}"/>
    <cellStyle name="40% - Accent6 3 2 3 2" xfId="592" hidden="1" xr:uid="{00000000-0005-0000-0000-00006D1B0000}"/>
    <cellStyle name="40% - Accent6 3 2 3 2" xfId="1315" hidden="1" xr:uid="{00000000-0005-0000-0000-00006E1B0000}"/>
    <cellStyle name="40% - Accent6 3 2 3 2" xfId="1488" hidden="1" xr:uid="{00000000-0005-0000-0000-00006F1B0000}"/>
    <cellStyle name="40% - Accent6 3 2 3 2" xfId="1881" hidden="1" xr:uid="{00000000-0005-0000-0000-0000701B0000}"/>
    <cellStyle name="40% - Accent6 3 2 3 2" xfId="2029" hidden="1" xr:uid="{00000000-0005-0000-0000-0000711B0000}"/>
    <cellStyle name="40% - Accent6 3 2 3 2" xfId="2367" hidden="1" xr:uid="{00000000-0005-0000-0000-0000721B0000}"/>
    <cellStyle name="40% - Accent6 3 2 3 2" xfId="2704" hidden="1" xr:uid="{00000000-0005-0000-0000-0000731B0000}"/>
    <cellStyle name="40% - Accent6 3 2 3 2" xfId="3269" hidden="1" xr:uid="{00000000-0005-0000-0000-0000741B0000}"/>
    <cellStyle name="40% - Accent6 3 2 3 2" xfId="3384" hidden="1" xr:uid="{00000000-0005-0000-0000-0000751B0000}"/>
    <cellStyle name="40% - Accent6 3 2 3 2" xfId="4107" hidden="1" xr:uid="{00000000-0005-0000-0000-0000761B0000}"/>
    <cellStyle name="40% - Accent6 3 2 3 2" xfId="4280" hidden="1" xr:uid="{00000000-0005-0000-0000-0000771B0000}"/>
    <cellStyle name="40% - Accent6 3 2 3 2" xfId="4673" hidden="1" xr:uid="{00000000-0005-0000-0000-0000781B0000}"/>
    <cellStyle name="40% - Accent6 3 2 3 2" xfId="4821" hidden="1" xr:uid="{00000000-0005-0000-0000-0000791B0000}"/>
    <cellStyle name="40% - Accent6 3 2 3 2" xfId="5159" hidden="1" xr:uid="{00000000-0005-0000-0000-00007A1B0000}"/>
    <cellStyle name="40% - Accent6 3 2 3 2" xfId="5496" hidden="1" xr:uid="{00000000-0005-0000-0000-00007B1B0000}"/>
    <cellStyle name="40% - Accent6 3 2 3 2" xfId="6061" hidden="1" xr:uid="{00000000-0005-0000-0000-00007C1B0000}"/>
    <cellStyle name="40% - Accent6 3 2 3 2" xfId="6176" hidden="1" xr:uid="{00000000-0005-0000-0000-00007D1B0000}"/>
    <cellStyle name="40% - Accent6 3 2 3 2" xfId="6899" hidden="1" xr:uid="{00000000-0005-0000-0000-00007E1B0000}"/>
    <cellStyle name="40% - Accent6 3 2 3 2" xfId="7072" hidden="1" xr:uid="{00000000-0005-0000-0000-00007F1B0000}"/>
    <cellStyle name="40% - Accent6 3 2 3 2" xfId="7465" hidden="1" xr:uid="{00000000-0005-0000-0000-0000801B0000}"/>
    <cellStyle name="40% - Accent6 3 2 3 2" xfId="7613" hidden="1" xr:uid="{00000000-0005-0000-0000-0000811B0000}"/>
    <cellStyle name="40% - Accent6 3 2 3 2" xfId="7951" hidden="1" xr:uid="{00000000-0005-0000-0000-0000821B0000}"/>
    <cellStyle name="40% - Accent6 3 2 3 2" xfId="8288" hidden="1" xr:uid="{00000000-0005-0000-0000-0000831B0000}"/>
    <cellStyle name="40% - Accent6 3 2 4 2" xfId="450" hidden="1" xr:uid="{00000000-0005-0000-0000-0000841B0000}"/>
    <cellStyle name="40% - Accent6 3 2 4 2" xfId="565" hidden="1" xr:uid="{00000000-0005-0000-0000-0000851B0000}"/>
    <cellStyle name="40% - Accent6 3 2 4 2" xfId="1288" hidden="1" xr:uid="{00000000-0005-0000-0000-0000861B0000}"/>
    <cellStyle name="40% - Accent6 3 2 4 2" xfId="1461" hidden="1" xr:uid="{00000000-0005-0000-0000-0000871B0000}"/>
    <cellStyle name="40% - Accent6 3 2 4 2" xfId="1854" hidden="1" xr:uid="{00000000-0005-0000-0000-0000881B0000}"/>
    <cellStyle name="40% - Accent6 3 2 4 2" xfId="2002" hidden="1" xr:uid="{00000000-0005-0000-0000-0000891B0000}"/>
    <cellStyle name="40% - Accent6 3 2 4 2" xfId="2340" hidden="1" xr:uid="{00000000-0005-0000-0000-00008A1B0000}"/>
    <cellStyle name="40% - Accent6 3 2 4 2" xfId="2677" hidden="1" xr:uid="{00000000-0005-0000-0000-00008B1B0000}"/>
    <cellStyle name="40% - Accent6 3 2 4 2" xfId="3242" hidden="1" xr:uid="{00000000-0005-0000-0000-00008C1B0000}"/>
    <cellStyle name="40% - Accent6 3 2 4 2" xfId="3357" hidden="1" xr:uid="{00000000-0005-0000-0000-00008D1B0000}"/>
    <cellStyle name="40% - Accent6 3 2 4 2" xfId="4080" hidden="1" xr:uid="{00000000-0005-0000-0000-00008E1B0000}"/>
    <cellStyle name="40% - Accent6 3 2 4 2" xfId="4253" hidden="1" xr:uid="{00000000-0005-0000-0000-00008F1B0000}"/>
    <cellStyle name="40% - Accent6 3 2 4 2" xfId="4646" hidden="1" xr:uid="{00000000-0005-0000-0000-0000901B0000}"/>
    <cellStyle name="40% - Accent6 3 2 4 2" xfId="4794" hidden="1" xr:uid="{00000000-0005-0000-0000-0000911B0000}"/>
    <cellStyle name="40% - Accent6 3 2 4 2" xfId="5132" hidden="1" xr:uid="{00000000-0005-0000-0000-0000921B0000}"/>
    <cellStyle name="40% - Accent6 3 2 4 2" xfId="5469" hidden="1" xr:uid="{00000000-0005-0000-0000-0000931B0000}"/>
    <cellStyle name="40% - Accent6 3 2 4 2" xfId="6034" hidden="1" xr:uid="{00000000-0005-0000-0000-0000941B0000}"/>
    <cellStyle name="40% - Accent6 3 2 4 2" xfId="6149" hidden="1" xr:uid="{00000000-0005-0000-0000-0000951B0000}"/>
    <cellStyle name="40% - Accent6 3 2 4 2" xfId="6872" hidden="1" xr:uid="{00000000-0005-0000-0000-0000961B0000}"/>
    <cellStyle name="40% - Accent6 3 2 4 2" xfId="7045" hidden="1" xr:uid="{00000000-0005-0000-0000-0000971B0000}"/>
    <cellStyle name="40% - Accent6 3 2 4 2" xfId="7438" hidden="1" xr:uid="{00000000-0005-0000-0000-0000981B0000}"/>
    <cellStyle name="40% - Accent6 3 2 4 2" xfId="7586" hidden="1" xr:uid="{00000000-0005-0000-0000-0000991B0000}"/>
    <cellStyle name="40% - Accent6 3 2 4 2" xfId="7924" hidden="1" xr:uid="{00000000-0005-0000-0000-00009A1B0000}"/>
    <cellStyle name="40% - Accent6 3 2 4 2" xfId="8261" hidden="1" xr:uid="{00000000-0005-0000-0000-00009B1B0000}"/>
    <cellStyle name="40% - Accent6 3 3 3 2" xfId="449" hidden="1" xr:uid="{00000000-0005-0000-0000-00009C1B0000}"/>
    <cellStyle name="40% - Accent6 3 3 3 2" xfId="564" hidden="1" xr:uid="{00000000-0005-0000-0000-00009D1B0000}"/>
    <cellStyle name="40% - Accent6 3 3 3 2" xfId="1287" hidden="1" xr:uid="{00000000-0005-0000-0000-00009E1B0000}"/>
    <cellStyle name="40% - Accent6 3 3 3 2" xfId="1460" hidden="1" xr:uid="{00000000-0005-0000-0000-00009F1B0000}"/>
    <cellStyle name="40% - Accent6 3 3 3 2" xfId="1853" hidden="1" xr:uid="{00000000-0005-0000-0000-0000A01B0000}"/>
    <cellStyle name="40% - Accent6 3 3 3 2" xfId="2001" hidden="1" xr:uid="{00000000-0005-0000-0000-0000A11B0000}"/>
    <cellStyle name="40% - Accent6 3 3 3 2" xfId="2339" hidden="1" xr:uid="{00000000-0005-0000-0000-0000A21B0000}"/>
    <cellStyle name="40% - Accent6 3 3 3 2" xfId="2676" hidden="1" xr:uid="{00000000-0005-0000-0000-0000A31B0000}"/>
    <cellStyle name="40% - Accent6 3 3 3 2" xfId="3241" hidden="1" xr:uid="{00000000-0005-0000-0000-0000A41B0000}"/>
    <cellStyle name="40% - Accent6 3 3 3 2" xfId="3356" hidden="1" xr:uid="{00000000-0005-0000-0000-0000A51B0000}"/>
    <cellStyle name="40% - Accent6 3 3 3 2" xfId="4079" hidden="1" xr:uid="{00000000-0005-0000-0000-0000A61B0000}"/>
    <cellStyle name="40% - Accent6 3 3 3 2" xfId="4252" hidden="1" xr:uid="{00000000-0005-0000-0000-0000A71B0000}"/>
    <cellStyle name="40% - Accent6 3 3 3 2" xfId="4645" hidden="1" xr:uid="{00000000-0005-0000-0000-0000A81B0000}"/>
    <cellStyle name="40% - Accent6 3 3 3 2" xfId="4793" hidden="1" xr:uid="{00000000-0005-0000-0000-0000A91B0000}"/>
    <cellStyle name="40% - Accent6 3 3 3 2" xfId="5131" hidden="1" xr:uid="{00000000-0005-0000-0000-0000AA1B0000}"/>
    <cellStyle name="40% - Accent6 3 3 3 2" xfId="5468" hidden="1" xr:uid="{00000000-0005-0000-0000-0000AB1B0000}"/>
    <cellStyle name="40% - Accent6 3 3 3 2" xfId="6033" hidden="1" xr:uid="{00000000-0005-0000-0000-0000AC1B0000}"/>
    <cellStyle name="40% - Accent6 3 3 3 2" xfId="6148" hidden="1" xr:uid="{00000000-0005-0000-0000-0000AD1B0000}"/>
    <cellStyle name="40% - Accent6 3 3 3 2" xfId="6871" hidden="1" xr:uid="{00000000-0005-0000-0000-0000AE1B0000}"/>
    <cellStyle name="40% - Accent6 3 3 3 2" xfId="7044" hidden="1" xr:uid="{00000000-0005-0000-0000-0000AF1B0000}"/>
    <cellStyle name="40% - Accent6 3 3 3 2" xfId="7437" hidden="1" xr:uid="{00000000-0005-0000-0000-0000B01B0000}"/>
    <cellStyle name="40% - Accent6 3 3 3 2" xfId="7585" hidden="1" xr:uid="{00000000-0005-0000-0000-0000B11B0000}"/>
    <cellStyle name="40% - Accent6 3 3 3 2" xfId="7923" hidden="1" xr:uid="{00000000-0005-0000-0000-0000B21B0000}"/>
    <cellStyle name="40% - Accent6 3 3 3 2" xfId="8260" hidden="1" xr:uid="{00000000-0005-0000-0000-0000B31B0000}"/>
    <cellStyle name="40% - Accent6 4 2 3 2" xfId="478" hidden="1" xr:uid="{00000000-0005-0000-0000-0000B41B0000}"/>
    <cellStyle name="40% - Accent6 4 2 3 2" xfId="593" hidden="1" xr:uid="{00000000-0005-0000-0000-0000B51B0000}"/>
    <cellStyle name="40% - Accent6 4 2 3 2" xfId="1316" hidden="1" xr:uid="{00000000-0005-0000-0000-0000B61B0000}"/>
    <cellStyle name="40% - Accent6 4 2 3 2" xfId="1489" hidden="1" xr:uid="{00000000-0005-0000-0000-0000B71B0000}"/>
    <cellStyle name="40% - Accent6 4 2 3 2" xfId="1882" hidden="1" xr:uid="{00000000-0005-0000-0000-0000B81B0000}"/>
    <cellStyle name="40% - Accent6 4 2 3 2" xfId="2030" hidden="1" xr:uid="{00000000-0005-0000-0000-0000B91B0000}"/>
    <cellStyle name="40% - Accent6 4 2 3 2" xfId="2368" hidden="1" xr:uid="{00000000-0005-0000-0000-0000BA1B0000}"/>
    <cellStyle name="40% - Accent6 4 2 3 2" xfId="2705" hidden="1" xr:uid="{00000000-0005-0000-0000-0000BB1B0000}"/>
    <cellStyle name="40% - Accent6 4 2 3 2" xfId="3270" hidden="1" xr:uid="{00000000-0005-0000-0000-0000BC1B0000}"/>
    <cellStyle name="40% - Accent6 4 2 3 2" xfId="3385" hidden="1" xr:uid="{00000000-0005-0000-0000-0000BD1B0000}"/>
    <cellStyle name="40% - Accent6 4 2 3 2" xfId="4108" hidden="1" xr:uid="{00000000-0005-0000-0000-0000BE1B0000}"/>
    <cellStyle name="40% - Accent6 4 2 3 2" xfId="4281" hidden="1" xr:uid="{00000000-0005-0000-0000-0000BF1B0000}"/>
    <cellStyle name="40% - Accent6 4 2 3 2" xfId="4674" hidden="1" xr:uid="{00000000-0005-0000-0000-0000C01B0000}"/>
    <cellStyle name="40% - Accent6 4 2 3 2" xfId="4822" hidden="1" xr:uid="{00000000-0005-0000-0000-0000C11B0000}"/>
    <cellStyle name="40% - Accent6 4 2 3 2" xfId="5160" hidden="1" xr:uid="{00000000-0005-0000-0000-0000C21B0000}"/>
    <cellStyle name="40% - Accent6 4 2 3 2" xfId="5497" hidden="1" xr:uid="{00000000-0005-0000-0000-0000C31B0000}"/>
    <cellStyle name="40% - Accent6 4 2 3 2" xfId="6062" hidden="1" xr:uid="{00000000-0005-0000-0000-0000C41B0000}"/>
    <cellStyle name="40% - Accent6 4 2 3 2" xfId="6177" hidden="1" xr:uid="{00000000-0005-0000-0000-0000C51B0000}"/>
    <cellStyle name="40% - Accent6 4 2 3 2" xfId="6900" hidden="1" xr:uid="{00000000-0005-0000-0000-0000C61B0000}"/>
    <cellStyle name="40% - Accent6 4 2 3 2" xfId="7073" hidden="1" xr:uid="{00000000-0005-0000-0000-0000C71B0000}"/>
    <cellStyle name="40% - Accent6 4 2 3 2" xfId="7466" hidden="1" xr:uid="{00000000-0005-0000-0000-0000C81B0000}"/>
    <cellStyle name="40% - Accent6 4 2 3 2" xfId="7614" hidden="1" xr:uid="{00000000-0005-0000-0000-0000C91B0000}"/>
    <cellStyle name="40% - Accent6 4 2 3 2" xfId="7952" hidden="1" xr:uid="{00000000-0005-0000-0000-0000CA1B0000}"/>
    <cellStyle name="40% - Accent6 4 2 3 2" xfId="8289" hidden="1" xr:uid="{00000000-0005-0000-0000-0000CB1B0000}"/>
    <cellStyle name="40% - Accent6 4 2 4 2" xfId="452" hidden="1" xr:uid="{00000000-0005-0000-0000-0000CC1B0000}"/>
    <cellStyle name="40% - Accent6 4 2 4 2" xfId="567" hidden="1" xr:uid="{00000000-0005-0000-0000-0000CD1B0000}"/>
    <cellStyle name="40% - Accent6 4 2 4 2" xfId="1290" hidden="1" xr:uid="{00000000-0005-0000-0000-0000CE1B0000}"/>
    <cellStyle name="40% - Accent6 4 2 4 2" xfId="1463" hidden="1" xr:uid="{00000000-0005-0000-0000-0000CF1B0000}"/>
    <cellStyle name="40% - Accent6 4 2 4 2" xfId="1856" hidden="1" xr:uid="{00000000-0005-0000-0000-0000D01B0000}"/>
    <cellStyle name="40% - Accent6 4 2 4 2" xfId="2004" hidden="1" xr:uid="{00000000-0005-0000-0000-0000D11B0000}"/>
    <cellStyle name="40% - Accent6 4 2 4 2" xfId="2342" hidden="1" xr:uid="{00000000-0005-0000-0000-0000D21B0000}"/>
    <cellStyle name="40% - Accent6 4 2 4 2" xfId="2679" hidden="1" xr:uid="{00000000-0005-0000-0000-0000D31B0000}"/>
    <cellStyle name="40% - Accent6 4 2 4 2" xfId="3244" hidden="1" xr:uid="{00000000-0005-0000-0000-0000D41B0000}"/>
    <cellStyle name="40% - Accent6 4 2 4 2" xfId="3359" hidden="1" xr:uid="{00000000-0005-0000-0000-0000D51B0000}"/>
    <cellStyle name="40% - Accent6 4 2 4 2" xfId="4082" hidden="1" xr:uid="{00000000-0005-0000-0000-0000D61B0000}"/>
    <cellStyle name="40% - Accent6 4 2 4 2" xfId="4255" hidden="1" xr:uid="{00000000-0005-0000-0000-0000D71B0000}"/>
    <cellStyle name="40% - Accent6 4 2 4 2" xfId="4648" hidden="1" xr:uid="{00000000-0005-0000-0000-0000D81B0000}"/>
    <cellStyle name="40% - Accent6 4 2 4 2" xfId="4796" hidden="1" xr:uid="{00000000-0005-0000-0000-0000D91B0000}"/>
    <cellStyle name="40% - Accent6 4 2 4 2" xfId="5134" hidden="1" xr:uid="{00000000-0005-0000-0000-0000DA1B0000}"/>
    <cellStyle name="40% - Accent6 4 2 4 2" xfId="5471" hidden="1" xr:uid="{00000000-0005-0000-0000-0000DB1B0000}"/>
    <cellStyle name="40% - Accent6 4 2 4 2" xfId="6036" hidden="1" xr:uid="{00000000-0005-0000-0000-0000DC1B0000}"/>
    <cellStyle name="40% - Accent6 4 2 4 2" xfId="6151" hidden="1" xr:uid="{00000000-0005-0000-0000-0000DD1B0000}"/>
    <cellStyle name="40% - Accent6 4 2 4 2" xfId="6874" hidden="1" xr:uid="{00000000-0005-0000-0000-0000DE1B0000}"/>
    <cellStyle name="40% - Accent6 4 2 4 2" xfId="7047" hidden="1" xr:uid="{00000000-0005-0000-0000-0000DF1B0000}"/>
    <cellStyle name="40% - Accent6 4 2 4 2" xfId="7440" hidden="1" xr:uid="{00000000-0005-0000-0000-0000E01B0000}"/>
    <cellStyle name="40% - Accent6 4 2 4 2" xfId="7588" hidden="1" xr:uid="{00000000-0005-0000-0000-0000E11B0000}"/>
    <cellStyle name="40% - Accent6 4 2 4 2" xfId="7926" hidden="1" xr:uid="{00000000-0005-0000-0000-0000E21B0000}"/>
    <cellStyle name="40% - Accent6 4 2 4 2" xfId="8263" hidden="1" xr:uid="{00000000-0005-0000-0000-0000E31B0000}"/>
    <cellStyle name="40% - Accent6 4 3 3 2" xfId="451" hidden="1" xr:uid="{00000000-0005-0000-0000-0000E41B0000}"/>
    <cellStyle name="40% - Accent6 4 3 3 2" xfId="566" hidden="1" xr:uid="{00000000-0005-0000-0000-0000E51B0000}"/>
    <cellStyle name="40% - Accent6 4 3 3 2" xfId="1289" hidden="1" xr:uid="{00000000-0005-0000-0000-0000E61B0000}"/>
    <cellStyle name="40% - Accent6 4 3 3 2" xfId="1462" hidden="1" xr:uid="{00000000-0005-0000-0000-0000E71B0000}"/>
    <cellStyle name="40% - Accent6 4 3 3 2" xfId="1855" hidden="1" xr:uid="{00000000-0005-0000-0000-0000E81B0000}"/>
    <cellStyle name="40% - Accent6 4 3 3 2" xfId="2003" hidden="1" xr:uid="{00000000-0005-0000-0000-0000E91B0000}"/>
    <cellStyle name="40% - Accent6 4 3 3 2" xfId="2341" hidden="1" xr:uid="{00000000-0005-0000-0000-0000EA1B0000}"/>
    <cellStyle name="40% - Accent6 4 3 3 2" xfId="2678" hidden="1" xr:uid="{00000000-0005-0000-0000-0000EB1B0000}"/>
    <cellStyle name="40% - Accent6 4 3 3 2" xfId="3243" hidden="1" xr:uid="{00000000-0005-0000-0000-0000EC1B0000}"/>
    <cellStyle name="40% - Accent6 4 3 3 2" xfId="3358" hidden="1" xr:uid="{00000000-0005-0000-0000-0000ED1B0000}"/>
    <cellStyle name="40% - Accent6 4 3 3 2" xfId="4081" hidden="1" xr:uid="{00000000-0005-0000-0000-0000EE1B0000}"/>
    <cellStyle name="40% - Accent6 4 3 3 2" xfId="4254" hidden="1" xr:uid="{00000000-0005-0000-0000-0000EF1B0000}"/>
    <cellStyle name="40% - Accent6 4 3 3 2" xfId="4647" hidden="1" xr:uid="{00000000-0005-0000-0000-0000F01B0000}"/>
    <cellStyle name="40% - Accent6 4 3 3 2" xfId="4795" hidden="1" xr:uid="{00000000-0005-0000-0000-0000F11B0000}"/>
    <cellStyle name="40% - Accent6 4 3 3 2" xfId="5133" hidden="1" xr:uid="{00000000-0005-0000-0000-0000F21B0000}"/>
    <cellStyle name="40% - Accent6 4 3 3 2" xfId="5470" hidden="1" xr:uid="{00000000-0005-0000-0000-0000F31B0000}"/>
    <cellStyle name="40% - Accent6 4 3 3 2" xfId="6035" hidden="1" xr:uid="{00000000-0005-0000-0000-0000F41B0000}"/>
    <cellStyle name="40% - Accent6 4 3 3 2" xfId="6150" hidden="1" xr:uid="{00000000-0005-0000-0000-0000F51B0000}"/>
    <cellStyle name="40% - Accent6 4 3 3 2" xfId="6873" hidden="1" xr:uid="{00000000-0005-0000-0000-0000F61B0000}"/>
    <cellStyle name="40% - Accent6 4 3 3 2" xfId="7046" hidden="1" xr:uid="{00000000-0005-0000-0000-0000F71B0000}"/>
    <cellStyle name="40% - Accent6 4 3 3 2" xfId="7439" hidden="1" xr:uid="{00000000-0005-0000-0000-0000F81B0000}"/>
    <cellStyle name="40% - Accent6 4 3 3 2" xfId="7587" hidden="1" xr:uid="{00000000-0005-0000-0000-0000F91B0000}"/>
    <cellStyle name="40% - Accent6 4 3 3 2" xfId="7925" hidden="1" xr:uid="{00000000-0005-0000-0000-0000FA1B0000}"/>
    <cellStyle name="40% - Accent6 4 3 3 2" xfId="8262" hidden="1" xr:uid="{00000000-0005-0000-0000-0000FB1B0000}"/>
    <cellStyle name="40% - Accent6 5 2" xfId="406" hidden="1" xr:uid="{00000000-0005-0000-0000-0000FC1B0000}"/>
    <cellStyle name="40% - Accent6 5 2" xfId="521" hidden="1" xr:uid="{00000000-0005-0000-0000-0000FD1B0000}"/>
    <cellStyle name="40% - Accent6 5 2" xfId="1244" hidden="1" xr:uid="{00000000-0005-0000-0000-0000FE1B0000}"/>
    <cellStyle name="40% - Accent6 5 2" xfId="1417" hidden="1" xr:uid="{00000000-0005-0000-0000-0000FF1B0000}"/>
    <cellStyle name="40% - Accent6 5 2" xfId="1810" hidden="1" xr:uid="{00000000-0005-0000-0000-0000001C0000}"/>
    <cellStyle name="40% - Accent6 5 2" xfId="1958" hidden="1" xr:uid="{00000000-0005-0000-0000-0000011C0000}"/>
    <cellStyle name="40% - Accent6 5 2" xfId="2296" hidden="1" xr:uid="{00000000-0005-0000-0000-0000021C0000}"/>
    <cellStyle name="40% - Accent6 5 2" xfId="2633" hidden="1" xr:uid="{00000000-0005-0000-0000-0000031C0000}"/>
    <cellStyle name="40% - Accent6 5 2" xfId="3198" hidden="1" xr:uid="{00000000-0005-0000-0000-0000041C0000}"/>
    <cellStyle name="40% - Accent6 5 2" xfId="3313" hidden="1" xr:uid="{00000000-0005-0000-0000-0000051C0000}"/>
    <cellStyle name="40% - Accent6 5 2" xfId="4036" hidden="1" xr:uid="{00000000-0005-0000-0000-0000061C0000}"/>
    <cellStyle name="40% - Accent6 5 2" xfId="4209" hidden="1" xr:uid="{00000000-0005-0000-0000-0000071C0000}"/>
    <cellStyle name="40% - Accent6 5 2" xfId="4602" hidden="1" xr:uid="{00000000-0005-0000-0000-0000081C0000}"/>
    <cellStyle name="40% - Accent6 5 2" xfId="4750" hidden="1" xr:uid="{00000000-0005-0000-0000-0000091C0000}"/>
    <cellStyle name="40% - Accent6 5 2" xfId="5088" hidden="1" xr:uid="{00000000-0005-0000-0000-00000A1C0000}"/>
    <cellStyle name="40% - Accent6 5 2" xfId="5425" hidden="1" xr:uid="{00000000-0005-0000-0000-00000B1C0000}"/>
    <cellStyle name="40% - Accent6 5 2" xfId="5990" hidden="1" xr:uid="{00000000-0005-0000-0000-00000C1C0000}"/>
    <cellStyle name="40% - Accent6 5 2" xfId="6105" hidden="1" xr:uid="{00000000-0005-0000-0000-00000D1C0000}"/>
    <cellStyle name="40% - Accent6 5 2" xfId="6828" hidden="1" xr:uid="{00000000-0005-0000-0000-00000E1C0000}"/>
    <cellStyle name="40% - Accent6 5 2" xfId="7001" hidden="1" xr:uid="{00000000-0005-0000-0000-00000F1C0000}"/>
    <cellStyle name="40% - Accent6 5 2" xfId="7394" hidden="1" xr:uid="{00000000-0005-0000-0000-0000101C0000}"/>
    <cellStyle name="40% - Accent6 5 2" xfId="7542" hidden="1" xr:uid="{00000000-0005-0000-0000-0000111C0000}"/>
    <cellStyle name="40% - Accent6 5 2" xfId="7880" hidden="1" xr:uid="{00000000-0005-0000-0000-0000121C0000}"/>
    <cellStyle name="40% - Accent6 5 2" xfId="8217" hidden="1" xr:uid="{00000000-0005-0000-0000-0000131C0000}"/>
    <cellStyle name="40% - Accent6 7" xfId="84" hidden="1" xr:uid="{00000000-0005-0000-0000-0000141C0000}"/>
    <cellStyle name="40% - Accent6 7" xfId="162" hidden="1" xr:uid="{00000000-0005-0000-0000-0000151C0000}"/>
    <cellStyle name="40% - Accent6 7" xfId="240" hidden="1" xr:uid="{00000000-0005-0000-0000-0000161C0000}"/>
    <cellStyle name="40% - Accent6 7" xfId="318" hidden="1" xr:uid="{00000000-0005-0000-0000-0000171C0000}"/>
    <cellStyle name="40% - Accent6 7" xfId="900" hidden="1" xr:uid="{00000000-0005-0000-0000-0000181C0000}"/>
    <cellStyle name="40% - Accent6 7" xfId="979" hidden="1" xr:uid="{00000000-0005-0000-0000-0000191C0000}"/>
    <cellStyle name="40% - Accent6 7" xfId="1058" hidden="1" xr:uid="{00000000-0005-0000-0000-00001A1C0000}"/>
    <cellStyle name="40% - Accent6 7" xfId="630" hidden="1" xr:uid="{00000000-0005-0000-0000-00001B1C0000}"/>
    <cellStyle name="40% - Accent6 7" xfId="1147" hidden="1" xr:uid="{00000000-0005-0000-0000-00001C1C0000}"/>
    <cellStyle name="40% - Accent6 7" xfId="828" hidden="1" xr:uid="{00000000-0005-0000-0000-00001D1C0000}"/>
    <cellStyle name="40% - Accent6 7" xfId="614" hidden="1" xr:uid="{00000000-0005-0000-0000-00001E1C0000}"/>
    <cellStyle name="40% - Accent6 7" xfId="1574" hidden="1" xr:uid="{00000000-0005-0000-0000-00001F1C0000}"/>
    <cellStyle name="40% - Accent6 7" xfId="1652" hidden="1" xr:uid="{00000000-0005-0000-0000-0000201C0000}"/>
    <cellStyle name="40% - Accent6 7" xfId="834" hidden="1" xr:uid="{00000000-0005-0000-0000-0000211C0000}"/>
    <cellStyle name="40% - Accent6 7" xfId="1735" hidden="1" xr:uid="{00000000-0005-0000-0000-0000221C0000}"/>
    <cellStyle name="40% - Accent6 7" xfId="793" hidden="1" xr:uid="{00000000-0005-0000-0000-0000231C0000}"/>
    <cellStyle name="40% - Accent6 7" xfId="883" hidden="1" xr:uid="{00000000-0005-0000-0000-0000241C0000}"/>
    <cellStyle name="40% - Accent6 7" xfId="2106" hidden="1" xr:uid="{00000000-0005-0000-0000-0000251C0000}"/>
    <cellStyle name="40% - Accent6 7" xfId="2184" hidden="1" xr:uid="{00000000-0005-0000-0000-0000261C0000}"/>
    <cellStyle name="40% - Accent6 7" xfId="1355" hidden="1" xr:uid="{00000000-0005-0000-0000-0000271C0000}"/>
    <cellStyle name="40% - Accent6 7" xfId="2443" hidden="1" xr:uid="{00000000-0005-0000-0000-0000281C0000}"/>
    <cellStyle name="40% - Accent6 7" xfId="2521" hidden="1" xr:uid="{00000000-0005-0000-0000-0000291C0000}"/>
    <cellStyle name="40% - Accent6 7" xfId="1924" hidden="1" xr:uid="{00000000-0005-0000-0000-00002A1C0000}"/>
    <cellStyle name="40% - Accent6 7" xfId="2780" hidden="1" xr:uid="{00000000-0005-0000-0000-00002B1C0000}"/>
    <cellStyle name="40% - Accent6 7" xfId="2876" hidden="1" xr:uid="{00000000-0005-0000-0000-00002C1C0000}"/>
    <cellStyle name="40% - Accent6 7" xfId="2954" hidden="1" xr:uid="{00000000-0005-0000-0000-00002D1C0000}"/>
    <cellStyle name="40% - Accent6 7" xfId="3032" hidden="1" xr:uid="{00000000-0005-0000-0000-00002E1C0000}"/>
    <cellStyle name="40% - Accent6 7" xfId="3110" hidden="1" xr:uid="{00000000-0005-0000-0000-00002F1C0000}"/>
    <cellStyle name="40% - Accent6 7" xfId="3692" hidden="1" xr:uid="{00000000-0005-0000-0000-0000301C0000}"/>
    <cellStyle name="40% - Accent6 7" xfId="3771" hidden="1" xr:uid="{00000000-0005-0000-0000-0000311C0000}"/>
    <cellStyle name="40% - Accent6 7" xfId="3850" hidden="1" xr:uid="{00000000-0005-0000-0000-0000321C0000}"/>
    <cellStyle name="40% - Accent6 7" xfId="3422" hidden="1" xr:uid="{00000000-0005-0000-0000-0000331C0000}"/>
    <cellStyle name="40% - Accent6 7" xfId="3939" hidden="1" xr:uid="{00000000-0005-0000-0000-0000341C0000}"/>
    <cellStyle name="40% - Accent6 7" xfId="3620" hidden="1" xr:uid="{00000000-0005-0000-0000-0000351C0000}"/>
    <cellStyle name="40% - Accent6 7" xfId="3406" hidden="1" xr:uid="{00000000-0005-0000-0000-0000361C0000}"/>
    <cellStyle name="40% - Accent6 7" xfId="4366" hidden="1" xr:uid="{00000000-0005-0000-0000-0000371C0000}"/>
    <cellStyle name="40% - Accent6 7" xfId="4444" hidden="1" xr:uid="{00000000-0005-0000-0000-0000381C0000}"/>
    <cellStyle name="40% - Accent6 7" xfId="3626" hidden="1" xr:uid="{00000000-0005-0000-0000-0000391C0000}"/>
    <cellStyle name="40% - Accent6 7" xfId="4527" hidden="1" xr:uid="{00000000-0005-0000-0000-00003A1C0000}"/>
    <cellStyle name="40% - Accent6 7" xfId="3585" hidden="1" xr:uid="{00000000-0005-0000-0000-00003B1C0000}"/>
    <cellStyle name="40% - Accent6 7" xfId="3675" hidden="1" xr:uid="{00000000-0005-0000-0000-00003C1C0000}"/>
    <cellStyle name="40% - Accent6 7" xfId="4898" hidden="1" xr:uid="{00000000-0005-0000-0000-00003D1C0000}"/>
    <cellStyle name="40% - Accent6 7" xfId="4976" hidden="1" xr:uid="{00000000-0005-0000-0000-00003E1C0000}"/>
    <cellStyle name="40% - Accent6 7" xfId="4147" hidden="1" xr:uid="{00000000-0005-0000-0000-00003F1C0000}"/>
    <cellStyle name="40% - Accent6 7" xfId="5235" hidden="1" xr:uid="{00000000-0005-0000-0000-0000401C0000}"/>
    <cellStyle name="40% - Accent6 7" xfId="5313" hidden="1" xr:uid="{00000000-0005-0000-0000-0000411C0000}"/>
    <cellStyle name="40% - Accent6 7" xfId="4716" hidden="1" xr:uid="{00000000-0005-0000-0000-0000421C0000}"/>
    <cellStyle name="40% - Accent6 7" xfId="5572" hidden="1" xr:uid="{00000000-0005-0000-0000-0000431C0000}"/>
    <cellStyle name="40% - Accent6 7" xfId="5668" hidden="1" xr:uid="{00000000-0005-0000-0000-0000441C0000}"/>
    <cellStyle name="40% - Accent6 7" xfId="5746" hidden="1" xr:uid="{00000000-0005-0000-0000-0000451C0000}"/>
    <cellStyle name="40% - Accent6 7" xfId="5824" hidden="1" xr:uid="{00000000-0005-0000-0000-0000461C0000}"/>
    <cellStyle name="40% - Accent6 7" xfId="5902" hidden="1" xr:uid="{00000000-0005-0000-0000-0000471C0000}"/>
    <cellStyle name="40% - Accent6 7" xfId="6484" hidden="1" xr:uid="{00000000-0005-0000-0000-0000481C0000}"/>
    <cellStyle name="40% - Accent6 7" xfId="6563" hidden="1" xr:uid="{00000000-0005-0000-0000-0000491C0000}"/>
    <cellStyle name="40% - Accent6 7" xfId="6642" hidden="1" xr:uid="{00000000-0005-0000-0000-00004A1C0000}"/>
    <cellStyle name="40% - Accent6 7" xfId="6214" hidden="1" xr:uid="{00000000-0005-0000-0000-00004B1C0000}"/>
    <cellStyle name="40% - Accent6 7" xfId="6731" hidden="1" xr:uid="{00000000-0005-0000-0000-00004C1C0000}"/>
    <cellStyle name="40% - Accent6 7" xfId="6412" hidden="1" xr:uid="{00000000-0005-0000-0000-00004D1C0000}"/>
    <cellStyle name="40% - Accent6 7" xfId="6198" hidden="1" xr:uid="{00000000-0005-0000-0000-00004E1C0000}"/>
    <cellStyle name="40% - Accent6 7" xfId="7158" hidden="1" xr:uid="{00000000-0005-0000-0000-00004F1C0000}"/>
    <cellStyle name="40% - Accent6 7" xfId="7236" hidden="1" xr:uid="{00000000-0005-0000-0000-0000501C0000}"/>
    <cellStyle name="40% - Accent6 7" xfId="6418" hidden="1" xr:uid="{00000000-0005-0000-0000-0000511C0000}"/>
    <cellStyle name="40% - Accent6 7" xfId="7319" hidden="1" xr:uid="{00000000-0005-0000-0000-0000521C0000}"/>
    <cellStyle name="40% - Accent6 7" xfId="6377" hidden="1" xr:uid="{00000000-0005-0000-0000-0000531C0000}"/>
    <cellStyle name="40% - Accent6 7" xfId="6467" hidden="1" xr:uid="{00000000-0005-0000-0000-0000541C0000}"/>
    <cellStyle name="40% - Accent6 7" xfId="7690" hidden="1" xr:uid="{00000000-0005-0000-0000-0000551C0000}"/>
    <cellStyle name="40% - Accent6 7" xfId="7768" hidden="1" xr:uid="{00000000-0005-0000-0000-0000561C0000}"/>
    <cellStyle name="40% - Accent6 7" xfId="6939" hidden="1" xr:uid="{00000000-0005-0000-0000-0000571C0000}"/>
    <cellStyle name="40% - Accent6 7" xfId="8027" hidden="1" xr:uid="{00000000-0005-0000-0000-0000581C0000}"/>
    <cellStyle name="40% - Accent6 7" xfId="8105" hidden="1" xr:uid="{00000000-0005-0000-0000-0000591C0000}"/>
    <cellStyle name="40% - Accent6 7" xfId="7508" hidden="1" xr:uid="{00000000-0005-0000-0000-00005A1C0000}"/>
    <cellStyle name="40% - Accent6 7" xfId="8364" hidden="1" xr:uid="{00000000-0005-0000-0000-00005B1C0000}"/>
    <cellStyle name="40% - Accent6 8" xfId="99" hidden="1" xr:uid="{00000000-0005-0000-0000-00005C1C0000}"/>
    <cellStyle name="40% - Accent6 8" xfId="69" hidden="1" xr:uid="{00000000-0005-0000-0000-00005D1C0000}"/>
    <cellStyle name="40% - Accent6 8" xfId="228" hidden="1" xr:uid="{00000000-0005-0000-0000-00005E1C0000}"/>
    <cellStyle name="40% - Accent6 8" xfId="306" hidden="1" xr:uid="{00000000-0005-0000-0000-00005F1C0000}"/>
    <cellStyle name="40% - Accent6 8" xfId="884" hidden="1" xr:uid="{00000000-0005-0000-0000-0000601C0000}"/>
    <cellStyle name="40% - Accent6 8" xfId="967" hidden="1" xr:uid="{00000000-0005-0000-0000-0000611C0000}"/>
    <cellStyle name="40% - Accent6 8" xfId="1045" hidden="1" xr:uid="{00000000-0005-0000-0000-0000621C0000}"/>
    <cellStyle name="40% - Accent6 8" xfId="820" hidden="1" xr:uid="{00000000-0005-0000-0000-0000631C0000}"/>
    <cellStyle name="40% - Accent6 8" xfId="1321" hidden="1" xr:uid="{00000000-0005-0000-0000-0000641C0000}"/>
    <cellStyle name="40% - Accent6 8" xfId="859" hidden="1" xr:uid="{00000000-0005-0000-0000-0000651C0000}"/>
    <cellStyle name="40% - Accent6 8" xfId="1490" hidden="1" xr:uid="{00000000-0005-0000-0000-0000661C0000}"/>
    <cellStyle name="40% - Accent6 8" xfId="1562" hidden="1" xr:uid="{00000000-0005-0000-0000-0000671C0000}"/>
    <cellStyle name="40% - Accent6 8" xfId="1640" hidden="1" xr:uid="{00000000-0005-0000-0000-0000681C0000}"/>
    <cellStyle name="40% - Accent6 8" xfId="1375" hidden="1" xr:uid="{00000000-0005-0000-0000-0000691C0000}"/>
    <cellStyle name="40% - Accent6 8" xfId="1885" hidden="1" xr:uid="{00000000-0005-0000-0000-00006A1C0000}"/>
    <cellStyle name="40% - Accent6 8" xfId="669" hidden="1" xr:uid="{00000000-0005-0000-0000-00006B1C0000}"/>
    <cellStyle name="40% - Accent6 8" xfId="2031" hidden="1" xr:uid="{00000000-0005-0000-0000-00006C1C0000}"/>
    <cellStyle name="40% - Accent6 8" xfId="2094" hidden="1" xr:uid="{00000000-0005-0000-0000-00006D1C0000}"/>
    <cellStyle name="40% - Accent6 8" xfId="2172" hidden="1" xr:uid="{00000000-0005-0000-0000-00006E1C0000}"/>
    <cellStyle name="40% - Accent6 8" xfId="2369" hidden="1" xr:uid="{00000000-0005-0000-0000-00006F1C0000}"/>
    <cellStyle name="40% - Accent6 8" xfId="2431" hidden="1" xr:uid="{00000000-0005-0000-0000-0000701C0000}"/>
    <cellStyle name="40% - Accent6 8" xfId="2509" hidden="1" xr:uid="{00000000-0005-0000-0000-0000711C0000}"/>
    <cellStyle name="40% - Accent6 8" xfId="2706" hidden="1" xr:uid="{00000000-0005-0000-0000-0000721C0000}"/>
    <cellStyle name="40% - Accent6 8" xfId="2768" hidden="1" xr:uid="{00000000-0005-0000-0000-0000731C0000}"/>
    <cellStyle name="40% - Accent6 8" xfId="2891" hidden="1" xr:uid="{00000000-0005-0000-0000-0000741C0000}"/>
    <cellStyle name="40% - Accent6 8" xfId="2861" hidden="1" xr:uid="{00000000-0005-0000-0000-0000751C0000}"/>
    <cellStyle name="40% - Accent6 8" xfId="3020" hidden="1" xr:uid="{00000000-0005-0000-0000-0000761C0000}"/>
    <cellStyle name="40% - Accent6 8" xfId="3098" hidden="1" xr:uid="{00000000-0005-0000-0000-0000771C0000}"/>
    <cellStyle name="40% - Accent6 8" xfId="3676" hidden="1" xr:uid="{00000000-0005-0000-0000-0000781C0000}"/>
    <cellStyle name="40% - Accent6 8" xfId="3759" hidden="1" xr:uid="{00000000-0005-0000-0000-0000791C0000}"/>
    <cellStyle name="40% - Accent6 8" xfId="3837" hidden="1" xr:uid="{00000000-0005-0000-0000-00007A1C0000}"/>
    <cellStyle name="40% - Accent6 8" xfId="3612" hidden="1" xr:uid="{00000000-0005-0000-0000-00007B1C0000}"/>
    <cellStyle name="40% - Accent6 8" xfId="4113" hidden="1" xr:uid="{00000000-0005-0000-0000-00007C1C0000}"/>
    <cellStyle name="40% - Accent6 8" xfId="3651" hidden="1" xr:uid="{00000000-0005-0000-0000-00007D1C0000}"/>
    <cellStyle name="40% - Accent6 8" xfId="4282" hidden="1" xr:uid="{00000000-0005-0000-0000-00007E1C0000}"/>
    <cellStyle name="40% - Accent6 8" xfId="4354" hidden="1" xr:uid="{00000000-0005-0000-0000-00007F1C0000}"/>
    <cellStyle name="40% - Accent6 8" xfId="4432" hidden="1" xr:uid="{00000000-0005-0000-0000-0000801C0000}"/>
    <cellStyle name="40% - Accent6 8" xfId="4167" hidden="1" xr:uid="{00000000-0005-0000-0000-0000811C0000}"/>
    <cellStyle name="40% - Accent6 8" xfId="4677" hidden="1" xr:uid="{00000000-0005-0000-0000-0000821C0000}"/>
    <cellStyle name="40% - Accent6 8" xfId="3461" hidden="1" xr:uid="{00000000-0005-0000-0000-0000831C0000}"/>
    <cellStyle name="40% - Accent6 8" xfId="4823" hidden="1" xr:uid="{00000000-0005-0000-0000-0000841C0000}"/>
    <cellStyle name="40% - Accent6 8" xfId="4886" hidden="1" xr:uid="{00000000-0005-0000-0000-0000851C0000}"/>
    <cellStyle name="40% - Accent6 8" xfId="4964" hidden="1" xr:uid="{00000000-0005-0000-0000-0000861C0000}"/>
    <cellStyle name="40% - Accent6 8" xfId="5161" hidden="1" xr:uid="{00000000-0005-0000-0000-0000871C0000}"/>
    <cellStyle name="40% - Accent6 8" xfId="5223" hidden="1" xr:uid="{00000000-0005-0000-0000-0000881C0000}"/>
    <cellStyle name="40% - Accent6 8" xfId="5301" hidden="1" xr:uid="{00000000-0005-0000-0000-0000891C0000}"/>
    <cellStyle name="40% - Accent6 8" xfId="5498" hidden="1" xr:uid="{00000000-0005-0000-0000-00008A1C0000}"/>
    <cellStyle name="40% - Accent6 8" xfId="5560" hidden="1" xr:uid="{00000000-0005-0000-0000-00008B1C0000}"/>
    <cellStyle name="40% - Accent6 8" xfId="5683" hidden="1" xr:uid="{00000000-0005-0000-0000-00008C1C0000}"/>
    <cellStyle name="40% - Accent6 8" xfId="5653" hidden="1" xr:uid="{00000000-0005-0000-0000-00008D1C0000}"/>
    <cellStyle name="40% - Accent6 8" xfId="5812" hidden="1" xr:uid="{00000000-0005-0000-0000-00008E1C0000}"/>
    <cellStyle name="40% - Accent6 8" xfId="5890" hidden="1" xr:uid="{00000000-0005-0000-0000-00008F1C0000}"/>
    <cellStyle name="40% - Accent6 8" xfId="6468" hidden="1" xr:uid="{00000000-0005-0000-0000-0000901C0000}"/>
    <cellStyle name="40% - Accent6 8" xfId="6551" hidden="1" xr:uid="{00000000-0005-0000-0000-0000911C0000}"/>
    <cellStyle name="40% - Accent6 8" xfId="6629" hidden="1" xr:uid="{00000000-0005-0000-0000-0000921C0000}"/>
    <cellStyle name="40% - Accent6 8" xfId="6404" hidden="1" xr:uid="{00000000-0005-0000-0000-0000931C0000}"/>
    <cellStyle name="40% - Accent6 8" xfId="6905" hidden="1" xr:uid="{00000000-0005-0000-0000-0000941C0000}"/>
    <cellStyle name="40% - Accent6 8" xfId="6443" hidden="1" xr:uid="{00000000-0005-0000-0000-0000951C0000}"/>
    <cellStyle name="40% - Accent6 8" xfId="7074" hidden="1" xr:uid="{00000000-0005-0000-0000-0000961C0000}"/>
    <cellStyle name="40% - Accent6 8" xfId="7146" hidden="1" xr:uid="{00000000-0005-0000-0000-0000971C0000}"/>
    <cellStyle name="40% - Accent6 8" xfId="7224" hidden="1" xr:uid="{00000000-0005-0000-0000-0000981C0000}"/>
    <cellStyle name="40% - Accent6 8" xfId="6959" hidden="1" xr:uid="{00000000-0005-0000-0000-0000991C0000}"/>
    <cellStyle name="40% - Accent6 8" xfId="7469" hidden="1" xr:uid="{00000000-0005-0000-0000-00009A1C0000}"/>
    <cellStyle name="40% - Accent6 8" xfId="6253" hidden="1" xr:uid="{00000000-0005-0000-0000-00009B1C0000}"/>
    <cellStyle name="40% - Accent6 8" xfId="7615" hidden="1" xr:uid="{00000000-0005-0000-0000-00009C1C0000}"/>
    <cellStyle name="40% - Accent6 8" xfId="7678" hidden="1" xr:uid="{00000000-0005-0000-0000-00009D1C0000}"/>
    <cellStyle name="40% - Accent6 8" xfId="7756" hidden="1" xr:uid="{00000000-0005-0000-0000-00009E1C0000}"/>
    <cellStyle name="40% - Accent6 8" xfId="7953" hidden="1" xr:uid="{00000000-0005-0000-0000-00009F1C0000}"/>
    <cellStyle name="40% - Accent6 8" xfId="8015" hidden="1" xr:uid="{00000000-0005-0000-0000-0000A01C0000}"/>
    <cellStyle name="40% - Accent6 8" xfId="8093" hidden="1" xr:uid="{00000000-0005-0000-0000-0000A11C0000}"/>
    <cellStyle name="40% - Accent6 8" xfId="8290" hidden="1" xr:uid="{00000000-0005-0000-0000-0000A21C0000}"/>
    <cellStyle name="40% - Accent6 8" xfId="8352" hidden="1" xr:uid="{00000000-0005-0000-0000-0000A31C0000}"/>
    <cellStyle name="40% - Accent6 9" xfId="112" hidden="1" xr:uid="{00000000-0005-0000-0000-0000A41C0000}"/>
    <cellStyle name="40% - Accent6 9" xfId="186" hidden="1" xr:uid="{00000000-0005-0000-0000-0000A51C0000}"/>
    <cellStyle name="40% - Accent6 9" xfId="262" hidden="1" xr:uid="{00000000-0005-0000-0000-0000A61C0000}"/>
    <cellStyle name="40% - Accent6 9" xfId="340" hidden="1" xr:uid="{00000000-0005-0000-0000-0000A71C0000}"/>
    <cellStyle name="40% - Accent6 9" xfId="925" hidden="1" xr:uid="{00000000-0005-0000-0000-0000A81C0000}"/>
    <cellStyle name="40% - Accent6 9" xfId="1001" hidden="1" xr:uid="{00000000-0005-0000-0000-0000A91C0000}"/>
    <cellStyle name="40% - Accent6 9" xfId="1080" hidden="1" xr:uid="{00000000-0005-0000-0000-0000AA1C0000}"/>
    <cellStyle name="40% - Accent6 9" xfId="1136" hidden="1" xr:uid="{00000000-0005-0000-0000-0000AB1C0000}"/>
    <cellStyle name="40% - Accent6 9" xfId="712" hidden="1" xr:uid="{00000000-0005-0000-0000-0000AC1C0000}"/>
    <cellStyle name="40% - Accent6 9" xfId="636" hidden="1" xr:uid="{00000000-0005-0000-0000-0000AD1C0000}"/>
    <cellStyle name="40% - Accent6 9" xfId="1520" hidden="1" xr:uid="{00000000-0005-0000-0000-0000AE1C0000}"/>
    <cellStyle name="40% - Accent6 9" xfId="1596" hidden="1" xr:uid="{00000000-0005-0000-0000-0000AF1C0000}"/>
    <cellStyle name="40% - Accent6 9" xfId="1674" hidden="1" xr:uid="{00000000-0005-0000-0000-0000B01C0000}"/>
    <cellStyle name="40% - Accent6 9" xfId="1725" hidden="1" xr:uid="{00000000-0005-0000-0000-0000B11C0000}"/>
    <cellStyle name="40% - Accent6 9" xfId="823" hidden="1" xr:uid="{00000000-0005-0000-0000-0000B21C0000}"/>
    <cellStyle name="40% - Accent6 9" xfId="634" hidden="1" xr:uid="{00000000-0005-0000-0000-0000B31C0000}"/>
    <cellStyle name="40% - Accent6 9" xfId="2052" hidden="1" xr:uid="{00000000-0005-0000-0000-0000B41C0000}"/>
    <cellStyle name="40% - Accent6 9" xfId="2128" hidden="1" xr:uid="{00000000-0005-0000-0000-0000B51C0000}"/>
    <cellStyle name="40% - Accent6 9" xfId="2206" hidden="1" xr:uid="{00000000-0005-0000-0000-0000B61C0000}"/>
    <cellStyle name="40% - Accent6 9" xfId="2389" hidden="1" xr:uid="{00000000-0005-0000-0000-0000B71C0000}"/>
    <cellStyle name="40% - Accent6 9" xfId="2465" hidden="1" xr:uid="{00000000-0005-0000-0000-0000B81C0000}"/>
    <cellStyle name="40% - Accent6 9" xfId="2543" hidden="1" xr:uid="{00000000-0005-0000-0000-0000B91C0000}"/>
    <cellStyle name="40% - Accent6 9" xfId="2726" hidden="1" xr:uid="{00000000-0005-0000-0000-0000BA1C0000}"/>
    <cellStyle name="40% - Accent6 9" xfId="2802" hidden="1" xr:uid="{00000000-0005-0000-0000-0000BB1C0000}"/>
    <cellStyle name="40% - Accent6 9" xfId="2904" hidden="1" xr:uid="{00000000-0005-0000-0000-0000BC1C0000}"/>
    <cellStyle name="40% - Accent6 9" xfId="2978" hidden="1" xr:uid="{00000000-0005-0000-0000-0000BD1C0000}"/>
    <cellStyle name="40% - Accent6 9" xfId="3054" hidden="1" xr:uid="{00000000-0005-0000-0000-0000BE1C0000}"/>
    <cellStyle name="40% - Accent6 9" xfId="3132" hidden="1" xr:uid="{00000000-0005-0000-0000-0000BF1C0000}"/>
    <cellStyle name="40% - Accent6 9" xfId="3717" hidden="1" xr:uid="{00000000-0005-0000-0000-0000C01C0000}"/>
    <cellStyle name="40% - Accent6 9" xfId="3793" hidden="1" xr:uid="{00000000-0005-0000-0000-0000C11C0000}"/>
    <cellStyle name="40% - Accent6 9" xfId="3872" hidden="1" xr:uid="{00000000-0005-0000-0000-0000C21C0000}"/>
    <cellStyle name="40% - Accent6 9" xfId="3928" hidden="1" xr:uid="{00000000-0005-0000-0000-0000C31C0000}"/>
    <cellStyle name="40% - Accent6 9" xfId="3504" hidden="1" xr:uid="{00000000-0005-0000-0000-0000C41C0000}"/>
    <cellStyle name="40% - Accent6 9" xfId="3428" hidden="1" xr:uid="{00000000-0005-0000-0000-0000C51C0000}"/>
    <cellStyle name="40% - Accent6 9" xfId="4312" hidden="1" xr:uid="{00000000-0005-0000-0000-0000C61C0000}"/>
    <cellStyle name="40% - Accent6 9" xfId="4388" hidden="1" xr:uid="{00000000-0005-0000-0000-0000C71C0000}"/>
    <cellStyle name="40% - Accent6 9" xfId="4466" hidden="1" xr:uid="{00000000-0005-0000-0000-0000C81C0000}"/>
    <cellStyle name="40% - Accent6 9" xfId="4517" hidden="1" xr:uid="{00000000-0005-0000-0000-0000C91C0000}"/>
    <cellStyle name="40% - Accent6 9" xfId="3615" hidden="1" xr:uid="{00000000-0005-0000-0000-0000CA1C0000}"/>
    <cellStyle name="40% - Accent6 9" xfId="3426" hidden="1" xr:uid="{00000000-0005-0000-0000-0000CB1C0000}"/>
    <cellStyle name="40% - Accent6 9" xfId="4844" hidden="1" xr:uid="{00000000-0005-0000-0000-0000CC1C0000}"/>
    <cellStyle name="40% - Accent6 9" xfId="4920" hidden="1" xr:uid="{00000000-0005-0000-0000-0000CD1C0000}"/>
    <cellStyle name="40% - Accent6 9" xfId="4998" hidden="1" xr:uid="{00000000-0005-0000-0000-0000CE1C0000}"/>
    <cellStyle name="40% - Accent6 9" xfId="5181" hidden="1" xr:uid="{00000000-0005-0000-0000-0000CF1C0000}"/>
    <cellStyle name="40% - Accent6 9" xfId="5257" hidden="1" xr:uid="{00000000-0005-0000-0000-0000D01C0000}"/>
    <cellStyle name="40% - Accent6 9" xfId="5335" hidden="1" xr:uid="{00000000-0005-0000-0000-0000D11C0000}"/>
    <cellStyle name="40% - Accent6 9" xfId="5518" hidden="1" xr:uid="{00000000-0005-0000-0000-0000D21C0000}"/>
    <cellStyle name="40% - Accent6 9" xfId="5594" hidden="1" xr:uid="{00000000-0005-0000-0000-0000D31C0000}"/>
    <cellStyle name="40% - Accent6 9" xfId="5696" hidden="1" xr:uid="{00000000-0005-0000-0000-0000D41C0000}"/>
    <cellStyle name="40% - Accent6 9" xfId="5770" hidden="1" xr:uid="{00000000-0005-0000-0000-0000D51C0000}"/>
    <cellStyle name="40% - Accent6 9" xfId="5846" hidden="1" xr:uid="{00000000-0005-0000-0000-0000D61C0000}"/>
    <cellStyle name="40% - Accent6 9" xfId="5924" hidden="1" xr:uid="{00000000-0005-0000-0000-0000D71C0000}"/>
    <cellStyle name="40% - Accent6 9" xfId="6509" hidden="1" xr:uid="{00000000-0005-0000-0000-0000D81C0000}"/>
    <cellStyle name="40% - Accent6 9" xfId="6585" hidden="1" xr:uid="{00000000-0005-0000-0000-0000D91C0000}"/>
    <cellStyle name="40% - Accent6 9" xfId="6664" hidden="1" xr:uid="{00000000-0005-0000-0000-0000DA1C0000}"/>
    <cellStyle name="40% - Accent6 9" xfId="6720" hidden="1" xr:uid="{00000000-0005-0000-0000-0000DB1C0000}"/>
    <cellStyle name="40% - Accent6 9" xfId="6296" hidden="1" xr:uid="{00000000-0005-0000-0000-0000DC1C0000}"/>
    <cellStyle name="40% - Accent6 9" xfId="6220" hidden="1" xr:uid="{00000000-0005-0000-0000-0000DD1C0000}"/>
    <cellStyle name="40% - Accent6 9" xfId="7104" hidden="1" xr:uid="{00000000-0005-0000-0000-0000DE1C0000}"/>
    <cellStyle name="40% - Accent6 9" xfId="7180" hidden="1" xr:uid="{00000000-0005-0000-0000-0000DF1C0000}"/>
    <cellStyle name="40% - Accent6 9" xfId="7258" hidden="1" xr:uid="{00000000-0005-0000-0000-0000E01C0000}"/>
    <cellStyle name="40% - Accent6 9" xfId="7309" hidden="1" xr:uid="{00000000-0005-0000-0000-0000E11C0000}"/>
    <cellStyle name="40% - Accent6 9" xfId="6407" hidden="1" xr:uid="{00000000-0005-0000-0000-0000E21C0000}"/>
    <cellStyle name="40% - Accent6 9" xfId="6218" hidden="1" xr:uid="{00000000-0005-0000-0000-0000E31C0000}"/>
    <cellStyle name="40% - Accent6 9" xfId="7636" hidden="1" xr:uid="{00000000-0005-0000-0000-0000E41C0000}"/>
    <cellStyle name="40% - Accent6 9" xfId="7712" hidden="1" xr:uid="{00000000-0005-0000-0000-0000E51C0000}"/>
    <cellStyle name="40% - Accent6 9" xfId="7790" hidden="1" xr:uid="{00000000-0005-0000-0000-0000E61C0000}"/>
    <cellStyle name="40% - Accent6 9" xfId="7973" hidden="1" xr:uid="{00000000-0005-0000-0000-0000E71C0000}"/>
    <cellStyle name="40% - Accent6 9" xfId="8049" hidden="1" xr:uid="{00000000-0005-0000-0000-0000E81C0000}"/>
    <cellStyle name="40% - Accent6 9" xfId="8127" hidden="1" xr:uid="{00000000-0005-0000-0000-0000E91C0000}"/>
    <cellStyle name="40% - Accent6 9" xfId="8310" hidden="1" xr:uid="{00000000-0005-0000-0000-0000EA1C0000}"/>
    <cellStyle name="40% - Accent6 9" xfId="8386" hidden="1" xr:uid="{00000000-0005-0000-0000-0000EB1C0000}"/>
    <cellStyle name="60% - Accent1" xfId="25" builtinId="32" hidden="1"/>
    <cellStyle name="60% - Accent2" xfId="29" builtinId="36" hidden="1"/>
    <cellStyle name="60% - Accent3" xfId="33" builtinId="40" hidden="1"/>
    <cellStyle name="60% - Accent4" xfId="37" builtinId="44" hidden="1"/>
    <cellStyle name="60% - Accent5" xfId="41" builtinId="48" hidden="1"/>
    <cellStyle name="60% - Accent6" xfId="45" builtinId="52" hidden="1"/>
    <cellStyle name="Accent1" xfId="22" builtinId="29" hidden="1"/>
    <cellStyle name="Accent2" xfId="26" builtinId="33" hidden="1"/>
    <cellStyle name="Accent3" xfId="30" builtinId="37" hidden="1"/>
    <cellStyle name="Accent4" xfId="34" builtinId="41" hidden="1"/>
    <cellStyle name="Accent5" xfId="38" builtinId="45" hidden="1"/>
    <cellStyle name="Accent6" xfId="42" builtinId="49" hidden="1"/>
    <cellStyle name="Array" xfId="59" xr:uid="{E110273F-3D35-4F0F-8F00-267F18089E98}"/>
    <cellStyle name="Bad" xfId="11" builtinId="27" hidden="1"/>
    <cellStyle name="Calculation" xfId="15" builtinId="22" hidden="1"/>
    <cellStyle name="Check Cell" xfId="17" builtinId="23" hidden="1"/>
    <cellStyle name="Comma" xfId="1" builtinId="3" hidden="1"/>
    <cellStyle name="Comma" xfId="8447" xr:uid="{827840C3-FAC0-4AE2-86B6-CFC0FF2D57C3}"/>
    <cellStyle name="Comma [0]" xfId="2" builtinId="6" customBuiltin="1"/>
    <cellStyle name="Comma [1]" xfId="54" xr:uid="{00000000-0005-0000-0000-0000011D0000}"/>
    <cellStyle name="Comma [2]" xfId="53" xr:uid="{00000000-0005-0000-0000-0000021D0000}"/>
    <cellStyle name="Comma [3]" xfId="60" xr:uid="{E63FA7D3-F0E9-4D3F-8E2C-8E9D15E7B50E}"/>
    <cellStyle name="Comma [4]" xfId="52" xr:uid="{00000000-0005-0000-0000-0000031D0000}"/>
    <cellStyle name="Currency" xfId="3" builtinId="4" hidden="1"/>
    <cellStyle name="Currency [0]" xfId="4" builtinId="7" hidden="1"/>
    <cellStyle name="Currency [0] 10" xfId="488" hidden="1" xr:uid="{00000000-0005-0000-0000-0000071D0000}"/>
    <cellStyle name="Currency [0] 10" xfId="1207" hidden="1" xr:uid="{00000000-0005-0000-0000-0000081D0000}"/>
    <cellStyle name="Currency [0] 10" xfId="1379" hidden="1" xr:uid="{00000000-0005-0000-0000-0000091D0000}"/>
    <cellStyle name="Currency [0] 10" xfId="1777" hidden="1" xr:uid="{00000000-0005-0000-0000-00000A1D0000}"/>
    <cellStyle name="Currency [0] 10" xfId="1922" hidden="1" xr:uid="{00000000-0005-0000-0000-00000B1D0000}"/>
    <cellStyle name="Currency [0] 10" xfId="2263" hidden="1" xr:uid="{00000000-0005-0000-0000-00000C1D0000}"/>
    <cellStyle name="Currency [0] 10" xfId="2600" hidden="1" xr:uid="{00000000-0005-0000-0000-00000D1D0000}"/>
    <cellStyle name="Currency [0] 10" xfId="2851" hidden="1" xr:uid="{00000000-0005-0000-0000-00000E1D0000}"/>
    <cellStyle name="Currency [0] 10" xfId="3280" hidden="1" xr:uid="{00000000-0005-0000-0000-00000F1D0000}"/>
    <cellStyle name="Currency [0] 10" xfId="3999" hidden="1" xr:uid="{00000000-0005-0000-0000-0000101D0000}"/>
    <cellStyle name="Currency [0] 10" xfId="4171" hidden="1" xr:uid="{00000000-0005-0000-0000-0000111D0000}"/>
    <cellStyle name="Currency [0] 10" xfId="4569" hidden="1" xr:uid="{00000000-0005-0000-0000-0000121D0000}"/>
    <cellStyle name="Currency [0] 10" xfId="4714" hidden="1" xr:uid="{00000000-0005-0000-0000-0000131D0000}"/>
    <cellStyle name="Currency [0] 10" xfId="5055" hidden="1" xr:uid="{00000000-0005-0000-0000-0000141D0000}"/>
    <cellStyle name="Currency [0] 10" xfId="5392" hidden="1" xr:uid="{00000000-0005-0000-0000-0000151D0000}"/>
    <cellStyle name="Currency [0] 10" xfId="5643" hidden="1" xr:uid="{00000000-0005-0000-0000-0000161D0000}"/>
    <cellStyle name="Currency [0] 10" xfId="6072" hidden="1" xr:uid="{00000000-0005-0000-0000-0000171D0000}"/>
    <cellStyle name="Currency [0] 10" xfId="6791" hidden="1" xr:uid="{00000000-0005-0000-0000-0000181D0000}"/>
    <cellStyle name="Currency [0] 10" xfId="6963" hidden="1" xr:uid="{00000000-0005-0000-0000-0000191D0000}"/>
    <cellStyle name="Currency [0] 10" xfId="7361" hidden="1" xr:uid="{00000000-0005-0000-0000-00001A1D0000}"/>
    <cellStyle name="Currency [0] 10" xfId="7506" hidden="1" xr:uid="{00000000-0005-0000-0000-00001B1D0000}"/>
    <cellStyle name="Currency [0] 10" xfId="7847" hidden="1" xr:uid="{00000000-0005-0000-0000-00001C1D0000}"/>
    <cellStyle name="Currency [0] 10" xfId="8184" hidden="1" xr:uid="{00000000-0005-0000-0000-00001D1D0000}"/>
    <cellStyle name="Currency [0] 10" xfId="8435" hidden="1" xr:uid="{00000000-0005-0000-0000-00001E1D0000}"/>
    <cellStyle name="Currency [0] 11" xfId="489" hidden="1" xr:uid="{00000000-0005-0000-0000-00001F1D0000}"/>
    <cellStyle name="Currency [0] 11" xfId="1210" hidden="1" xr:uid="{00000000-0005-0000-0000-0000201D0000}"/>
    <cellStyle name="Currency [0] 11" xfId="1381" hidden="1" xr:uid="{00000000-0005-0000-0000-0000211D0000}"/>
    <cellStyle name="Currency [0] 11" xfId="1778" hidden="1" xr:uid="{00000000-0005-0000-0000-0000221D0000}"/>
    <cellStyle name="Currency [0] 11" xfId="1923" hidden="1" xr:uid="{00000000-0005-0000-0000-0000231D0000}"/>
    <cellStyle name="Currency [0] 11" xfId="2264" hidden="1" xr:uid="{00000000-0005-0000-0000-0000241D0000}"/>
    <cellStyle name="Currency [0] 11" xfId="2601" hidden="1" xr:uid="{00000000-0005-0000-0000-0000251D0000}"/>
    <cellStyle name="Currency [0] 11" xfId="2852" hidden="1" xr:uid="{00000000-0005-0000-0000-0000261D0000}"/>
    <cellStyle name="Currency [0] 11" xfId="3281" hidden="1" xr:uid="{00000000-0005-0000-0000-0000271D0000}"/>
    <cellStyle name="Currency [0] 11" xfId="4002" hidden="1" xr:uid="{00000000-0005-0000-0000-0000281D0000}"/>
    <cellStyle name="Currency [0] 11" xfId="4173" hidden="1" xr:uid="{00000000-0005-0000-0000-0000291D0000}"/>
    <cellStyle name="Currency [0] 11" xfId="4570" hidden="1" xr:uid="{00000000-0005-0000-0000-00002A1D0000}"/>
    <cellStyle name="Currency [0] 11" xfId="4715" hidden="1" xr:uid="{00000000-0005-0000-0000-00002B1D0000}"/>
    <cellStyle name="Currency [0] 11" xfId="5056" hidden="1" xr:uid="{00000000-0005-0000-0000-00002C1D0000}"/>
    <cellStyle name="Currency [0] 11" xfId="5393" hidden="1" xr:uid="{00000000-0005-0000-0000-00002D1D0000}"/>
    <cellStyle name="Currency [0] 11" xfId="5644" hidden="1" xr:uid="{00000000-0005-0000-0000-00002E1D0000}"/>
    <cellStyle name="Currency [0] 11" xfId="6073" hidden="1" xr:uid="{00000000-0005-0000-0000-00002F1D0000}"/>
    <cellStyle name="Currency [0] 11" xfId="6794" hidden="1" xr:uid="{00000000-0005-0000-0000-0000301D0000}"/>
    <cellStyle name="Currency [0] 11" xfId="6965" hidden="1" xr:uid="{00000000-0005-0000-0000-0000311D0000}"/>
    <cellStyle name="Currency [0] 11" xfId="7362" hidden="1" xr:uid="{00000000-0005-0000-0000-0000321D0000}"/>
    <cellStyle name="Currency [0] 11" xfId="7507" hidden="1" xr:uid="{00000000-0005-0000-0000-0000331D0000}"/>
    <cellStyle name="Currency [0] 11" xfId="7848" hidden="1" xr:uid="{00000000-0005-0000-0000-0000341D0000}"/>
    <cellStyle name="Currency [0] 11" xfId="8185" hidden="1" xr:uid="{00000000-0005-0000-0000-0000351D0000}"/>
    <cellStyle name="Currency [0] 11" xfId="8436" hidden="1" xr:uid="{00000000-0005-0000-0000-0000361D0000}"/>
    <cellStyle name="Currency [0] 12" xfId="487" hidden="1" xr:uid="{00000000-0005-0000-0000-0000371D0000}"/>
    <cellStyle name="Currency [0] 12" xfId="1205" hidden="1" xr:uid="{00000000-0005-0000-0000-0000381D0000}"/>
    <cellStyle name="Currency [0] 12" xfId="1377" hidden="1" xr:uid="{00000000-0005-0000-0000-0000391D0000}"/>
    <cellStyle name="Currency [0] 12" xfId="1776" hidden="1" xr:uid="{00000000-0005-0000-0000-00003A1D0000}"/>
    <cellStyle name="Currency [0] 12" xfId="1921" hidden="1" xr:uid="{00000000-0005-0000-0000-00003B1D0000}"/>
    <cellStyle name="Currency [0] 12" xfId="2262" hidden="1" xr:uid="{00000000-0005-0000-0000-00003C1D0000}"/>
    <cellStyle name="Currency [0] 12" xfId="2599" hidden="1" xr:uid="{00000000-0005-0000-0000-00003D1D0000}"/>
    <cellStyle name="Currency [0] 12" xfId="2850" hidden="1" xr:uid="{00000000-0005-0000-0000-00003E1D0000}"/>
    <cellStyle name="Currency [0] 12" xfId="3279" hidden="1" xr:uid="{00000000-0005-0000-0000-00003F1D0000}"/>
    <cellStyle name="Currency [0] 12" xfId="3997" hidden="1" xr:uid="{00000000-0005-0000-0000-0000401D0000}"/>
    <cellStyle name="Currency [0] 12" xfId="4169" hidden="1" xr:uid="{00000000-0005-0000-0000-0000411D0000}"/>
    <cellStyle name="Currency [0] 12" xfId="4568" hidden="1" xr:uid="{00000000-0005-0000-0000-0000421D0000}"/>
    <cellStyle name="Currency [0] 12" xfId="4713" hidden="1" xr:uid="{00000000-0005-0000-0000-0000431D0000}"/>
    <cellStyle name="Currency [0] 12" xfId="5054" hidden="1" xr:uid="{00000000-0005-0000-0000-0000441D0000}"/>
    <cellStyle name="Currency [0] 12" xfId="5391" hidden="1" xr:uid="{00000000-0005-0000-0000-0000451D0000}"/>
    <cellStyle name="Currency [0] 12" xfId="5642" hidden="1" xr:uid="{00000000-0005-0000-0000-0000461D0000}"/>
    <cellStyle name="Currency [0] 12" xfId="6071" hidden="1" xr:uid="{00000000-0005-0000-0000-0000471D0000}"/>
    <cellStyle name="Currency [0] 12" xfId="6789" hidden="1" xr:uid="{00000000-0005-0000-0000-0000481D0000}"/>
    <cellStyle name="Currency [0] 12" xfId="6961" hidden="1" xr:uid="{00000000-0005-0000-0000-0000491D0000}"/>
    <cellStyle name="Currency [0] 12" xfId="7360" hidden="1" xr:uid="{00000000-0005-0000-0000-00004A1D0000}"/>
    <cellStyle name="Currency [0] 12" xfId="7505" hidden="1" xr:uid="{00000000-0005-0000-0000-00004B1D0000}"/>
    <cellStyle name="Currency [0] 12" xfId="7846" hidden="1" xr:uid="{00000000-0005-0000-0000-00004C1D0000}"/>
    <cellStyle name="Currency [0] 12" xfId="8183" hidden="1" xr:uid="{00000000-0005-0000-0000-00004D1D0000}"/>
    <cellStyle name="Currency [0] 12" xfId="8434" hidden="1" xr:uid="{00000000-0005-0000-0000-00004E1D0000}"/>
    <cellStyle name="Currency [0] 13" xfId="490" hidden="1" xr:uid="{00000000-0005-0000-0000-00004F1D0000}"/>
    <cellStyle name="Currency [0] 13" xfId="1211" hidden="1" xr:uid="{00000000-0005-0000-0000-0000501D0000}"/>
    <cellStyle name="Currency [0] 13" xfId="1383" hidden="1" xr:uid="{00000000-0005-0000-0000-0000511D0000}"/>
    <cellStyle name="Currency [0] 13" xfId="1779" hidden="1" xr:uid="{00000000-0005-0000-0000-0000521D0000}"/>
    <cellStyle name="Currency [0] 13" xfId="1925" hidden="1" xr:uid="{00000000-0005-0000-0000-0000531D0000}"/>
    <cellStyle name="Currency [0] 13" xfId="2265" hidden="1" xr:uid="{00000000-0005-0000-0000-0000541D0000}"/>
    <cellStyle name="Currency [0] 13" xfId="2602" hidden="1" xr:uid="{00000000-0005-0000-0000-0000551D0000}"/>
    <cellStyle name="Currency [0] 13" xfId="2853" hidden="1" xr:uid="{00000000-0005-0000-0000-0000561D0000}"/>
    <cellStyle name="Currency [0] 13" xfId="3282" hidden="1" xr:uid="{00000000-0005-0000-0000-0000571D0000}"/>
    <cellStyle name="Currency [0] 13" xfId="4003" hidden="1" xr:uid="{00000000-0005-0000-0000-0000581D0000}"/>
    <cellStyle name="Currency [0] 13" xfId="4175" hidden="1" xr:uid="{00000000-0005-0000-0000-0000591D0000}"/>
    <cellStyle name="Currency [0] 13" xfId="4571" hidden="1" xr:uid="{00000000-0005-0000-0000-00005A1D0000}"/>
    <cellStyle name="Currency [0] 13" xfId="4717" hidden="1" xr:uid="{00000000-0005-0000-0000-00005B1D0000}"/>
    <cellStyle name="Currency [0] 13" xfId="5057" hidden="1" xr:uid="{00000000-0005-0000-0000-00005C1D0000}"/>
    <cellStyle name="Currency [0] 13" xfId="5394" hidden="1" xr:uid="{00000000-0005-0000-0000-00005D1D0000}"/>
    <cellStyle name="Currency [0] 13" xfId="5645" hidden="1" xr:uid="{00000000-0005-0000-0000-00005E1D0000}"/>
    <cellStyle name="Currency [0] 13" xfId="6074" hidden="1" xr:uid="{00000000-0005-0000-0000-00005F1D0000}"/>
    <cellStyle name="Currency [0] 13" xfId="6795" hidden="1" xr:uid="{00000000-0005-0000-0000-0000601D0000}"/>
    <cellStyle name="Currency [0] 13" xfId="6967" hidden="1" xr:uid="{00000000-0005-0000-0000-0000611D0000}"/>
    <cellStyle name="Currency [0] 13" xfId="7363" hidden="1" xr:uid="{00000000-0005-0000-0000-0000621D0000}"/>
    <cellStyle name="Currency [0] 13" xfId="7509" hidden="1" xr:uid="{00000000-0005-0000-0000-0000631D0000}"/>
    <cellStyle name="Currency [0] 13" xfId="7849" hidden="1" xr:uid="{00000000-0005-0000-0000-0000641D0000}"/>
    <cellStyle name="Currency [0] 13" xfId="8186" hidden="1" xr:uid="{00000000-0005-0000-0000-0000651D0000}"/>
    <cellStyle name="Currency [0] 13" xfId="8437" hidden="1" xr:uid="{00000000-0005-0000-0000-0000661D0000}"/>
    <cellStyle name="Currency [0] 14" xfId="492" hidden="1" xr:uid="{00000000-0005-0000-0000-0000671D0000}"/>
    <cellStyle name="Currency [0] 14" xfId="1213" hidden="1" xr:uid="{00000000-0005-0000-0000-0000681D0000}"/>
    <cellStyle name="Currency [0] 14" xfId="1387" hidden="1" xr:uid="{00000000-0005-0000-0000-0000691D0000}"/>
    <cellStyle name="Currency [0] 14" xfId="1781" hidden="1" xr:uid="{00000000-0005-0000-0000-00006A1D0000}"/>
    <cellStyle name="Currency [0] 14" xfId="1928" hidden="1" xr:uid="{00000000-0005-0000-0000-00006B1D0000}"/>
    <cellStyle name="Currency [0] 14" xfId="2267" hidden="1" xr:uid="{00000000-0005-0000-0000-00006C1D0000}"/>
    <cellStyle name="Currency [0] 14" xfId="2604" hidden="1" xr:uid="{00000000-0005-0000-0000-00006D1D0000}"/>
    <cellStyle name="Currency [0] 14" xfId="2855" hidden="1" xr:uid="{00000000-0005-0000-0000-00006E1D0000}"/>
    <cellStyle name="Currency [0] 14" xfId="3284" hidden="1" xr:uid="{00000000-0005-0000-0000-00006F1D0000}"/>
    <cellStyle name="Currency [0] 14" xfId="4005" hidden="1" xr:uid="{00000000-0005-0000-0000-0000701D0000}"/>
    <cellStyle name="Currency [0] 14" xfId="4179" hidden="1" xr:uid="{00000000-0005-0000-0000-0000711D0000}"/>
    <cellStyle name="Currency [0] 14" xfId="4573" hidden="1" xr:uid="{00000000-0005-0000-0000-0000721D0000}"/>
    <cellStyle name="Currency [0] 14" xfId="4720" hidden="1" xr:uid="{00000000-0005-0000-0000-0000731D0000}"/>
    <cellStyle name="Currency [0] 14" xfId="5059" hidden="1" xr:uid="{00000000-0005-0000-0000-0000741D0000}"/>
    <cellStyle name="Currency [0] 14" xfId="5396" hidden="1" xr:uid="{00000000-0005-0000-0000-0000751D0000}"/>
    <cellStyle name="Currency [0] 14" xfId="5647" hidden="1" xr:uid="{00000000-0005-0000-0000-0000761D0000}"/>
    <cellStyle name="Currency [0] 14" xfId="6076" hidden="1" xr:uid="{00000000-0005-0000-0000-0000771D0000}"/>
    <cellStyle name="Currency [0] 14" xfId="6797" hidden="1" xr:uid="{00000000-0005-0000-0000-0000781D0000}"/>
    <cellStyle name="Currency [0] 14" xfId="6971" hidden="1" xr:uid="{00000000-0005-0000-0000-0000791D0000}"/>
    <cellStyle name="Currency [0] 14" xfId="7365" hidden="1" xr:uid="{00000000-0005-0000-0000-00007A1D0000}"/>
    <cellStyle name="Currency [0] 14" xfId="7512" hidden="1" xr:uid="{00000000-0005-0000-0000-00007B1D0000}"/>
    <cellStyle name="Currency [0] 14" xfId="7851" hidden="1" xr:uid="{00000000-0005-0000-0000-00007C1D0000}"/>
    <cellStyle name="Currency [0] 14" xfId="8188" hidden="1" xr:uid="{00000000-0005-0000-0000-00007D1D0000}"/>
    <cellStyle name="Currency [0] 14" xfId="8439" hidden="1" xr:uid="{00000000-0005-0000-0000-00007E1D0000}"/>
    <cellStyle name="Currency [0] 15" xfId="493" hidden="1" xr:uid="{00000000-0005-0000-0000-00007F1D0000}"/>
    <cellStyle name="Currency [0] 15" xfId="1214" hidden="1" xr:uid="{00000000-0005-0000-0000-0000801D0000}"/>
    <cellStyle name="Currency [0] 15" xfId="1388" hidden="1" xr:uid="{00000000-0005-0000-0000-0000811D0000}"/>
    <cellStyle name="Currency [0] 15" xfId="1782" hidden="1" xr:uid="{00000000-0005-0000-0000-0000821D0000}"/>
    <cellStyle name="Currency [0] 15" xfId="1929" hidden="1" xr:uid="{00000000-0005-0000-0000-0000831D0000}"/>
    <cellStyle name="Currency [0] 15" xfId="2268" hidden="1" xr:uid="{00000000-0005-0000-0000-0000841D0000}"/>
    <cellStyle name="Currency [0] 15" xfId="2605" hidden="1" xr:uid="{00000000-0005-0000-0000-0000851D0000}"/>
    <cellStyle name="Currency [0] 15" xfId="2856" hidden="1" xr:uid="{00000000-0005-0000-0000-0000861D0000}"/>
    <cellStyle name="Currency [0] 15" xfId="3285" hidden="1" xr:uid="{00000000-0005-0000-0000-0000871D0000}"/>
    <cellStyle name="Currency [0] 15" xfId="4006" hidden="1" xr:uid="{00000000-0005-0000-0000-0000881D0000}"/>
    <cellStyle name="Currency [0] 15" xfId="4180" hidden="1" xr:uid="{00000000-0005-0000-0000-0000891D0000}"/>
    <cellStyle name="Currency [0] 15" xfId="4574" hidden="1" xr:uid="{00000000-0005-0000-0000-00008A1D0000}"/>
    <cellStyle name="Currency [0] 15" xfId="4721" hidden="1" xr:uid="{00000000-0005-0000-0000-00008B1D0000}"/>
    <cellStyle name="Currency [0] 15" xfId="5060" hidden="1" xr:uid="{00000000-0005-0000-0000-00008C1D0000}"/>
    <cellStyle name="Currency [0] 15" xfId="5397" hidden="1" xr:uid="{00000000-0005-0000-0000-00008D1D0000}"/>
    <cellStyle name="Currency [0] 15" xfId="5648" hidden="1" xr:uid="{00000000-0005-0000-0000-00008E1D0000}"/>
    <cellStyle name="Currency [0] 15" xfId="6077" hidden="1" xr:uid="{00000000-0005-0000-0000-00008F1D0000}"/>
    <cellStyle name="Currency [0] 15" xfId="6798" hidden="1" xr:uid="{00000000-0005-0000-0000-0000901D0000}"/>
    <cellStyle name="Currency [0] 15" xfId="6972" hidden="1" xr:uid="{00000000-0005-0000-0000-0000911D0000}"/>
    <cellStyle name="Currency [0] 15" xfId="7366" hidden="1" xr:uid="{00000000-0005-0000-0000-0000921D0000}"/>
    <cellStyle name="Currency [0] 15" xfId="7513" hidden="1" xr:uid="{00000000-0005-0000-0000-0000931D0000}"/>
    <cellStyle name="Currency [0] 15" xfId="7852" hidden="1" xr:uid="{00000000-0005-0000-0000-0000941D0000}"/>
    <cellStyle name="Currency [0] 15" xfId="8189" hidden="1" xr:uid="{00000000-0005-0000-0000-0000951D0000}"/>
    <cellStyle name="Currency [0] 15" xfId="8440" hidden="1" xr:uid="{00000000-0005-0000-0000-0000961D0000}"/>
    <cellStyle name="Currency [0] 16" xfId="491" hidden="1" xr:uid="{00000000-0005-0000-0000-0000971D0000}"/>
    <cellStyle name="Currency [0] 16" xfId="1212" hidden="1" xr:uid="{00000000-0005-0000-0000-0000981D0000}"/>
    <cellStyle name="Currency [0] 16" xfId="1384" hidden="1" xr:uid="{00000000-0005-0000-0000-0000991D0000}"/>
    <cellStyle name="Currency [0] 16" xfId="1780" hidden="1" xr:uid="{00000000-0005-0000-0000-00009A1D0000}"/>
    <cellStyle name="Currency [0] 16" xfId="1927" hidden="1" xr:uid="{00000000-0005-0000-0000-00009B1D0000}"/>
    <cellStyle name="Currency [0] 16" xfId="2266" hidden="1" xr:uid="{00000000-0005-0000-0000-00009C1D0000}"/>
    <cellStyle name="Currency [0] 16" xfId="2603" hidden="1" xr:uid="{00000000-0005-0000-0000-00009D1D0000}"/>
    <cellStyle name="Currency [0] 16" xfId="2854" hidden="1" xr:uid="{00000000-0005-0000-0000-00009E1D0000}"/>
    <cellStyle name="Currency [0] 16" xfId="3283" hidden="1" xr:uid="{00000000-0005-0000-0000-00009F1D0000}"/>
    <cellStyle name="Currency [0] 16" xfId="4004" hidden="1" xr:uid="{00000000-0005-0000-0000-0000A01D0000}"/>
    <cellStyle name="Currency [0] 16" xfId="4176" hidden="1" xr:uid="{00000000-0005-0000-0000-0000A11D0000}"/>
    <cellStyle name="Currency [0] 16" xfId="4572" hidden="1" xr:uid="{00000000-0005-0000-0000-0000A21D0000}"/>
    <cellStyle name="Currency [0] 16" xfId="4719" hidden="1" xr:uid="{00000000-0005-0000-0000-0000A31D0000}"/>
    <cellStyle name="Currency [0] 16" xfId="5058" hidden="1" xr:uid="{00000000-0005-0000-0000-0000A41D0000}"/>
    <cellStyle name="Currency [0] 16" xfId="5395" hidden="1" xr:uid="{00000000-0005-0000-0000-0000A51D0000}"/>
    <cellStyle name="Currency [0] 16" xfId="5646" hidden="1" xr:uid="{00000000-0005-0000-0000-0000A61D0000}"/>
    <cellStyle name="Currency [0] 16" xfId="6075" hidden="1" xr:uid="{00000000-0005-0000-0000-0000A71D0000}"/>
    <cellStyle name="Currency [0] 16" xfId="6796" hidden="1" xr:uid="{00000000-0005-0000-0000-0000A81D0000}"/>
    <cellStyle name="Currency [0] 16" xfId="6968" hidden="1" xr:uid="{00000000-0005-0000-0000-0000A91D0000}"/>
    <cellStyle name="Currency [0] 16" xfId="7364" hidden="1" xr:uid="{00000000-0005-0000-0000-0000AA1D0000}"/>
    <cellStyle name="Currency [0] 16" xfId="7511" hidden="1" xr:uid="{00000000-0005-0000-0000-0000AB1D0000}"/>
    <cellStyle name="Currency [0] 16" xfId="7850" hidden="1" xr:uid="{00000000-0005-0000-0000-0000AC1D0000}"/>
    <cellStyle name="Currency [0] 16" xfId="8187" hidden="1" xr:uid="{00000000-0005-0000-0000-0000AD1D0000}"/>
    <cellStyle name="Currency [0] 16" xfId="8438" hidden="1" xr:uid="{00000000-0005-0000-0000-0000AE1D0000}"/>
    <cellStyle name="Currency [0] 17" xfId="494" hidden="1" xr:uid="{00000000-0005-0000-0000-0000AF1D0000}"/>
    <cellStyle name="Currency [0] 17" xfId="1216" hidden="1" xr:uid="{00000000-0005-0000-0000-0000B01D0000}"/>
    <cellStyle name="Currency [0] 17" xfId="1389" hidden="1" xr:uid="{00000000-0005-0000-0000-0000B11D0000}"/>
    <cellStyle name="Currency [0] 17" xfId="1783" hidden="1" xr:uid="{00000000-0005-0000-0000-0000B21D0000}"/>
    <cellStyle name="Currency [0] 17" xfId="1930" hidden="1" xr:uid="{00000000-0005-0000-0000-0000B31D0000}"/>
    <cellStyle name="Currency [0] 17" xfId="2269" hidden="1" xr:uid="{00000000-0005-0000-0000-0000B41D0000}"/>
    <cellStyle name="Currency [0] 17" xfId="2606" hidden="1" xr:uid="{00000000-0005-0000-0000-0000B51D0000}"/>
    <cellStyle name="Currency [0] 17" xfId="2857" hidden="1" xr:uid="{00000000-0005-0000-0000-0000B61D0000}"/>
    <cellStyle name="Currency [0] 17" xfId="3286" hidden="1" xr:uid="{00000000-0005-0000-0000-0000B71D0000}"/>
    <cellStyle name="Currency [0] 17" xfId="4008" hidden="1" xr:uid="{00000000-0005-0000-0000-0000B81D0000}"/>
    <cellStyle name="Currency [0] 17" xfId="4181" hidden="1" xr:uid="{00000000-0005-0000-0000-0000B91D0000}"/>
    <cellStyle name="Currency [0] 17" xfId="4575" hidden="1" xr:uid="{00000000-0005-0000-0000-0000BA1D0000}"/>
    <cellStyle name="Currency [0] 17" xfId="4722" hidden="1" xr:uid="{00000000-0005-0000-0000-0000BB1D0000}"/>
    <cellStyle name="Currency [0] 17" xfId="5061" hidden="1" xr:uid="{00000000-0005-0000-0000-0000BC1D0000}"/>
    <cellStyle name="Currency [0] 17" xfId="5398" hidden="1" xr:uid="{00000000-0005-0000-0000-0000BD1D0000}"/>
    <cellStyle name="Currency [0] 17" xfId="5649" hidden="1" xr:uid="{00000000-0005-0000-0000-0000BE1D0000}"/>
    <cellStyle name="Currency [0] 17" xfId="6078" hidden="1" xr:uid="{00000000-0005-0000-0000-0000BF1D0000}"/>
    <cellStyle name="Currency [0] 17" xfId="6800" hidden="1" xr:uid="{00000000-0005-0000-0000-0000C01D0000}"/>
    <cellStyle name="Currency [0] 17" xfId="6973" hidden="1" xr:uid="{00000000-0005-0000-0000-0000C11D0000}"/>
    <cellStyle name="Currency [0] 17" xfId="7367" hidden="1" xr:uid="{00000000-0005-0000-0000-0000C21D0000}"/>
    <cellStyle name="Currency [0] 17" xfId="7514" hidden="1" xr:uid="{00000000-0005-0000-0000-0000C31D0000}"/>
    <cellStyle name="Currency [0] 17" xfId="7853" hidden="1" xr:uid="{00000000-0005-0000-0000-0000C41D0000}"/>
    <cellStyle name="Currency [0] 17" xfId="8190" hidden="1" xr:uid="{00000000-0005-0000-0000-0000C51D0000}"/>
    <cellStyle name="Currency [0] 17" xfId="8441" hidden="1" xr:uid="{00000000-0005-0000-0000-0000C61D0000}"/>
    <cellStyle name="Currency [0] 2" xfId="479" hidden="1" xr:uid="{00000000-0005-0000-0000-0000C71D0000}"/>
    <cellStyle name="Currency [0] 2" xfId="1161" hidden="1" xr:uid="{00000000-0005-0000-0000-0000C81D0000}"/>
    <cellStyle name="Currency [0] 2" xfId="815" hidden="1" xr:uid="{00000000-0005-0000-0000-0000C91D0000}"/>
    <cellStyle name="Currency [0] 2" xfId="1744" hidden="1" xr:uid="{00000000-0005-0000-0000-0000CA1D0000}"/>
    <cellStyle name="Currency [0] 2" xfId="1353" hidden="1" xr:uid="{00000000-0005-0000-0000-0000CB1D0000}"/>
    <cellStyle name="Currency [0] 2" xfId="2249" hidden="1" xr:uid="{00000000-0005-0000-0000-0000CC1D0000}"/>
    <cellStyle name="Currency [0] 2" xfId="2586" hidden="1" xr:uid="{00000000-0005-0000-0000-0000CD1D0000}"/>
    <cellStyle name="Currency [0] 2" xfId="2842" hidden="1" xr:uid="{00000000-0005-0000-0000-0000CE1D0000}"/>
    <cellStyle name="Currency [0] 2" xfId="3271" hidden="1" xr:uid="{00000000-0005-0000-0000-0000CF1D0000}"/>
    <cellStyle name="Currency [0] 2" xfId="3953" hidden="1" xr:uid="{00000000-0005-0000-0000-0000D01D0000}"/>
    <cellStyle name="Currency [0] 2" xfId="3607" hidden="1" xr:uid="{00000000-0005-0000-0000-0000D11D0000}"/>
    <cellStyle name="Currency [0] 2" xfId="4536" hidden="1" xr:uid="{00000000-0005-0000-0000-0000D21D0000}"/>
    <cellStyle name="Currency [0] 2" xfId="4145" hidden="1" xr:uid="{00000000-0005-0000-0000-0000D31D0000}"/>
    <cellStyle name="Currency [0] 2" xfId="5041" hidden="1" xr:uid="{00000000-0005-0000-0000-0000D41D0000}"/>
    <cellStyle name="Currency [0] 2" xfId="5378" hidden="1" xr:uid="{00000000-0005-0000-0000-0000D51D0000}"/>
    <cellStyle name="Currency [0] 2" xfId="5634" hidden="1" xr:uid="{00000000-0005-0000-0000-0000D61D0000}"/>
    <cellStyle name="Currency [0] 2" xfId="6063" hidden="1" xr:uid="{00000000-0005-0000-0000-0000D71D0000}"/>
    <cellStyle name="Currency [0] 2" xfId="6745" hidden="1" xr:uid="{00000000-0005-0000-0000-0000D81D0000}"/>
    <cellStyle name="Currency [0] 2" xfId="6399" hidden="1" xr:uid="{00000000-0005-0000-0000-0000D91D0000}"/>
    <cellStyle name="Currency [0] 2" xfId="7328" hidden="1" xr:uid="{00000000-0005-0000-0000-0000DA1D0000}"/>
    <cellStyle name="Currency [0] 2" xfId="6937" hidden="1" xr:uid="{00000000-0005-0000-0000-0000DB1D0000}"/>
    <cellStyle name="Currency [0] 2" xfId="7833" hidden="1" xr:uid="{00000000-0005-0000-0000-0000DC1D0000}"/>
    <cellStyle name="Currency [0] 2" xfId="8170" hidden="1" xr:uid="{00000000-0005-0000-0000-0000DD1D0000}"/>
    <cellStyle name="Currency [0] 2" xfId="8426" hidden="1" xr:uid="{00000000-0005-0000-0000-0000DE1D0000}"/>
    <cellStyle name="Currency [0] 3" xfId="480" hidden="1" xr:uid="{00000000-0005-0000-0000-0000DF1D0000}"/>
    <cellStyle name="Currency [0] 3" xfId="1162" hidden="1" xr:uid="{00000000-0005-0000-0000-0000E01D0000}"/>
    <cellStyle name="Currency [0] 3" xfId="886" hidden="1" xr:uid="{00000000-0005-0000-0000-0000E11D0000}"/>
    <cellStyle name="Currency [0] 3" xfId="1745" hidden="1" xr:uid="{00000000-0005-0000-0000-0000E21D0000}"/>
    <cellStyle name="Currency [0] 3" xfId="791" hidden="1" xr:uid="{00000000-0005-0000-0000-0000E31D0000}"/>
    <cellStyle name="Currency [0] 3" xfId="2250" hidden="1" xr:uid="{00000000-0005-0000-0000-0000E41D0000}"/>
    <cellStyle name="Currency [0] 3" xfId="2587" hidden="1" xr:uid="{00000000-0005-0000-0000-0000E51D0000}"/>
    <cellStyle name="Currency [0] 3" xfId="2843" hidden="1" xr:uid="{00000000-0005-0000-0000-0000E61D0000}"/>
    <cellStyle name="Currency [0] 3" xfId="3272" hidden="1" xr:uid="{00000000-0005-0000-0000-0000E71D0000}"/>
    <cellStyle name="Currency [0] 3" xfId="3954" hidden="1" xr:uid="{00000000-0005-0000-0000-0000E81D0000}"/>
    <cellStyle name="Currency [0] 3" xfId="3678" hidden="1" xr:uid="{00000000-0005-0000-0000-0000E91D0000}"/>
    <cellStyle name="Currency [0] 3" xfId="4537" hidden="1" xr:uid="{00000000-0005-0000-0000-0000EA1D0000}"/>
    <cellStyle name="Currency [0] 3" xfId="3583" hidden="1" xr:uid="{00000000-0005-0000-0000-0000EB1D0000}"/>
    <cellStyle name="Currency [0] 3" xfId="5042" hidden="1" xr:uid="{00000000-0005-0000-0000-0000EC1D0000}"/>
    <cellStyle name="Currency [0] 3" xfId="5379" hidden="1" xr:uid="{00000000-0005-0000-0000-0000ED1D0000}"/>
    <cellStyle name="Currency [0] 3" xfId="5635" hidden="1" xr:uid="{00000000-0005-0000-0000-0000EE1D0000}"/>
    <cellStyle name="Currency [0] 3" xfId="6064" hidden="1" xr:uid="{00000000-0005-0000-0000-0000EF1D0000}"/>
    <cellStyle name="Currency [0] 3" xfId="6746" hidden="1" xr:uid="{00000000-0005-0000-0000-0000F01D0000}"/>
    <cellStyle name="Currency [0] 3" xfId="6470" hidden="1" xr:uid="{00000000-0005-0000-0000-0000F11D0000}"/>
    <cellStyle name="Currency [0] 3" xfId="7329" hidden="1" xr:uid="{00000000-0005-0000-0000-0000F21D0000}"/>
    <cellStyle name="Currency [0] 3" xfId="6375" hidden="1" xr:uid="{00000000-0005-0000-0000-0000F31D0000}"/>
    <cellStyle name="Currency [0] 3" xfId="7834" hidden="1" xr:uid="{00000000-0005-0000-0000-0000F41D0000}"/>
    <cellStyle name="Currency [0] 3" xfId="8171" hidden="1" xr:uid="{00000000-0005-0000-0000-0000F51D0000}"/>
    <cellStyle name="Currency [0] 3" xfId="8427" hidden="1" xr:uid="{00000000-0005-0000-0000-0000F61D0000}"/>
    <cellStyle name="Currency [0] 4" xfId="482" hidden="1" xr:uid="{00000000-0005-0000-0000-0000F71D0000}"/>
    <cellStyle name="Currency [0] 4" xfId="1200" hidden="1" xr:uid="{00000000-0005-0000-0000-0000F81D0000}"/>
    <cellStyle name="Currency [0] 4" xfId="1364" hidden="1" xr:uid="{00000000-0005-0000-0000-0000F91D0000}"/>
    <cellStyle name="Currency [0] 4" xfId="1771" hidden="1" xr:uid="{00000000-0005-0000-0000-0000FA1D0000}"/>
    <cellStyle name="Currency [0] 4" xfId="1913" hidden="1" xr:uid="{00000000-0005-0000-0000-0000FB1D0000}"/>
    <cellStyle name="Currency [0] 4" xfId="2255" hidden="1" xr:uid="{00000000-0005-0000-0000-0000FC1D0000}"/>
    <cellStyle name="Currency [0] 4" xfId="2592" hidden="1" xr:uid="{00000000-0005-0000-0000-0000FD1D0000}"/>
    <cellStyle name="Currency [0] 4" xfId="2845" hidden="1" xr:uid="{00000000-0005-0000-0000-0000FE1D0000}"/>
    <cellStyle name="Currency [0] 4" xfId="3274" hidden="1" xr:uid="{00000000-0005-0000-0000-0000FF1D0000}"/>
    <cellStyle name="Currency [0] 4" xfId="3992" hidden="1" xr:uid="{00000000-0005-0000-0000-0000001E0000}"/>
    <cellStyle name="Currency [0] 4" xfId="4156" hidden="1" xr:uid="{00000000-0005-0000-0000-0000011E0000}"/>
    <cellStyle name="Currency [0] 4" xfId="4563" hidden="1" xr:uid="{00000000-0005-0000-0000-0000021E0000}"/>
    <cellStyle name="Currency [0] 4" xfId="4705" hidden="1" xr:uid="{00000000-0005-0000-0000-0000031E0000}"/>
    <cellStyle name="Currency [0] 4" xfId="5047" hidden="1" xr:uid="{00000000-0005-0000-0000-0000041E0000}"/>
    <cellStyle name="Currency [0] 4" xfId="5384" hidden="1" xr:uid="{00000000-0005-0000-0000-0000051E0000}"/>
    <cellStyle name="Currency [0] 4" xfId="5637" hidden="1" xr:uid="{00000000-0005-0000-0000-0000061E0000}"/>
    <cellStyle name="Currency [0] 4" xfId="6066" hidden="1" xr:uid="{00000000-0005-0000-0000-0000071E0000}"/>
    <cellStyle name="Currency [0] 4" xfId="6784" hidden="1" xr:uid="{00000000-0005-0000-0000-0000081E0000}"/>
    <cellStyle name="Currency [0] 4" xfId="6948" hidden="1" xr:uid="{00000000-0005-0000-0000-0000091E0000}"/>
    <cellStyle name="Currency [0] 4" xfId="7355" hidden="1" xr:uid="{00000000-0005-0000-0000-00000A1E0000}"/>
    <cellStyle name="Currency [0] 4" xfId="7497" hidden="1" xr:uid="{00000000-0005-0000-0000-00000B1E0000}"/>
    <cellStyle name="Currency [0] 4" xfId="7839" hidden="1" xr:uid="{00000000-0005-0000-0000-00000C1E0000}"/>
    <cellStyle name="Currency [0] 4" xfId="8176" hidden="1" xr:uid="{00000000-0005-0000-0000-00000D1E0000}"/>
    <cellStyle name="Currency [0] 4" xfId="8429" hidden="1" xr:uid="{00000000-0005-0000-0000-00000E1E0000}"/>
    <cellStyle name="Currency [0] 5" xfId="483" hidden="1" xr:uid="{00000000-0005-0000-0000-00000F1E0000}"/>
    <cellStyle name="Currency [0] 5" xfId="1201" hidden="1" xr:uid="{00000000-0005-0000-0000-0000101E0000}"/>
    <cellStyle name="Currency [0] 5" xfId="1366" hidden="1" xr:uid="{00000000-0005-0000-0000-0000111E0000}"/>
    <cellStyle name="Currency [0] 5" xfId="1772" hidden="1" xr:uid="{00000000-0005-0000-0000-0000121E0000}"/>
    <cellStyle name="Currency [0] 5" xfId="1914" hidden="1" xr:uid="{00000000-0005-0000-0000-0000131E0000}"/>
    <cellStyle name="Currency [0] 5" xfId="2256" hidden="1" xr:uid="{00000000-0005-0000-0000-0000141E0000}"/>
    <cellStyle name="Currency [0] 5" xfId="2593" hidden="1" xr:uid="{00000000-0005-0000-0000-0000151E0000}"/>
    <cellStyle name="Currency [0] 5" xfId="2846" hidden="1" xr:uid="{00000000-0005-0000-0000-0000161E0000}"/>
    <cellStyle name="Currency [0] 5" xfId="3275" hidden="1" xr:uid="{00000000-0005-0000-0000-0000171E0000}"/>
    <cellStyle name="Currency [0] 5" xfId="3993" hidden="1" xr:uid="{00000000-0005-0000-0000-0000181E0000}"/>
    <cellStyle name="Currency [0] 5" xfId="4158" hidden="1" xr:uid="{00000000-0005-0000-0000-0000191E0000}"/>
    <cellStyle name="Currency [0] 5" xfId="4564" hidden="1" xr:uid="{00000000-0005-0000-0000-00001A1E0000}"/>
    <cellStyle name="Currency [0] 5" xfId="4706" hidden="1" xr:uid="{00000000-0005-0000-0000-00001B1E0000}"/>
    <cellStyle name="Currency [0] 5" xfId="5048" hidden="1" xr:uid="{00000000-0005-0000-0000-00001C1E0000}"/>
    <cellStyle name="Currency [0] 5" xfId="5385" hidden="1" xr:uid="{00000000-0005-0000-0000-00001D1E0000}"/>
    <cellStyle name="Currency [0] 5" xfId="5638" hidden="1" xr:uid="{00000000-0005-0000-0000-00001E1E0000}"/>
    <cellStyle name="Currency [0] 5" xfId="6067" hidden="1" xr:uid="{00000000-0005-0000-0000-00001F1E0000}"/>
    <cellStyle name="Currency [0] 5" xfId="6785" hidden="1" xr:uid="{00000000-0005-0000-0000-0000201E0000}"/>
    <cellStyle name="Currency [0] 5" xfId="6950" hidden="1" xr:uid="{00000000-0005-0000-0000-0000211E0000}"/>
    <cellStyle name="Currency [0] 5" xfId="7356" hidden="1" xr:uid="{00000000-0005-0000-0000-0000221E0000}"/>
    <cellStyle name="Currency [0] 5" xfId="7498" hidden="1" xr:uid="{00000000-0005-0000-0000-0000231E0000}"/>
    <cellStyle name="Currency [0] 5" xfId="7840" hidden="1" xr:uid="{00000000-0005-0000-0000-0000241E0000}"/>
    <cellStyle name="Currency [0] 5" xfId="8177" hidden="1" xr:uid="{00000000-0005-0000-0000-0000251E0000}"/>
    <cellStyle name="Currency [0] 5" xfId="8430" hidden="1" xr:uid="{00000000-0005-0000-0000-0000261E0000}"/>
    <cellStyle name="Currency [0] 6" xfId="484" hidden="1" xr:uid="{00000000-0005-0000-0000-0000271E0000}"/>
    <cellStyle name="Currency [0] 6" xfId="1202" hidden="1" xr:uid="{00000000-0005-0000-0000-0000281E0000}"/>
    <cellStyle name="Currency [0] 6" xfId="1370" hidden="1" xr:uid="{00000000-0005-0000-0000-0000291E0000}"/>
    <cellStyle name="Currency [0] 6" xfId="1773" hidden="1" xr:uid="{00000000-0005-0000-0000-00002A1E0000}"/>
    <cellStyle name="Currency [0] 6" xfId="1916" hidden="1" xr:uid="{00000000-0005-0000-0000-00002B1E0000}"/>
    <cellStyle name="Currency [0] 6" xfId="2258" hidden="1" xr:uid="{00000000-0005-0000-0000-00002C1E0000}"/>
    <cellStyle name="Currency [0] 6" xfId="2595" hidden="1" xr:uid="{00000000-0005-0000-0000-00002D1E0000}"/>
    <cellStyle name="Currency [0] 6" xfId="2847" hidden="1" xr:uid="{00000000-0005-0000-0000-00002E1E0000}"/>
    <cellStyle name="Currency [0] 6" xfId="3276" hidden="1" xr:uid="{00000000-0005-0000-0000-00002F1E0000}"/>
    <cellStyle name="Currency [0] 6" xfId="3994" hidden="1" xr:uid="{00000000-0005-0000-0000-0000301E0000}"/>
    <cellStyle name="Currency [0] 6" xfId="4162" hidden="1" xr:uid="{00000000-0005-0000-0000-0000311E0000}"/>
    <cellStyle name="Currency [0] 6" xfId="4565" hidden="1" xr:uid="{00000000-0005-0000-0000-0000321E0000}"/>
    <cellStyle name="Currency [0] 6" xfId="4708" hidden="1" xr:uid="{00000000-0005-0000-0000-0000331E0000}"/>
    <cellStyle name="Currency [0] 6" xfId="5050" hidden="1" xr:uid="{00000000-0005-0000-0000-0000341E0000}"/>
    <cellStyle name="Currency [0] 6" xfId="5387" hidden="1" xr:uid="{00000000-0005-0000-0000-0000351E0000}"/>
    <cellStyle name="Currency [0] 6" xfId="5639" hidden="1" xr:uid="{00000000-0005-0000-0000-0000361E0000}"/>
    <cellStyle name="Currency [0] 6" xfId="6068" hidden="1" xr:uid="{00000000-0005-0000-0000-0000371E0000}"/>
    <cellStyle name="Currency [0] 6" xfId="6786" hidden="1" xr:uid="{00000000-0005-0000-0000-0000381E0000}"/>
    <cellStyle name="Currency [0] 6" xfId="6954" hidden="1" xr:uid="{00000000-0005-0000-0000-0000391E0000}"/>
    <cellStyle name="Currency [0] 6" xfId="7357" hidden="1" xr:uid="{00000000-0005-0000-0000-00003A1E0000}"/>
    <cellStyle name="Currency [0] 6" xfId="7500" hidden="1" xr:uid="{00000000-0005-0000-0000-00003B1E0000}"/>
    <cellStyle name="Currency [0] 6" xfId="7842" hidden="1" xr:uid="{00000000-0005-0000-0000-00003C1E0000}"/>
    <cellStyle name="Currency [0] 6" xfId="8179" hidden="1" xr:uid="{00000000-0005-0000-0000-00003D1E0000}"/>
    <cellStyle name="Currency [0] 6" xfId="8431" hidden="1" xr:uid="{00000000-0005-0000-0000-00003E1E0000}"/>
    <cellStyle name="Currency [0] 7" xfId="485" hidden="1" xr:uid="{00000000-0005-0000-0000-00003F1E0000}"/>
    <cellStyle name="Currency [0] 7" xfId="1203" hidden="1" xr:uid="{00000000-0005-0000-0000-0000401E0000}"/>
    <cellStyle name="Currency [0] 7" xfId="1373" hidden="1" xr:uid="{00000000-0005-0000-0000-0000411E0000}"/>
    <cellStyle name="Currency [0] 7" xfId="1774" hidden="1" xr:uid="{00000000-0005-0000-0000-0000421E0000}"/>
    <cellStyle name="Currency [0] 7" xfId="1919" hidden="1" xr:uid="{00000000-0005-0000-0000-0000431E0000}"/>
    <cellStyle name="Currency [0] 7" xfId="2260" hidden="1" xr:uid="{00000000-0005-0000-0000-0000441E0000}"/>
    <cellStyle name="Currency [0] 7" xfId="2597" hidden="1" xr:uid="{00000000-0005-0000-0000-0000451E0000}"/>
    <cellStyle name="Currency [0] 7" xfId="2848" hidden="1" xr:uid="{00000000-0005-0000-0000-0000461E0000}"/>
    <cellStyle name="Currency [0] 7" xfId="3277" hidden="1" xr:uid="{00000000-0005-0000-0000-0000471E0000}"/>
    <cellStyle name="Currency [0] 7" xfId="3995" hidden="1" xr:uid="{00000000-0005-0000-0000-0000481E0000}"/>
    <cellStyle name="Currency [0] 7" xfId="4165" hidden="1" xr:uid="{00000000-0005-0000-0000-0000491E0000}"/>
    <cellStyle name="Currency [0] 7" xfId="4566" hidden="1" xr:uid="{00000000-0005-0000-0000-00004A1E0000}"/>
    <cellStyle name="Currency [0] 7" xfId="4711" hidden="1" xr:uid="{00000000-0005-0000-0000-00004B1E0000}"/>
    <cellStyle name="Currency [0] 7" xfId="5052" hidden="1" xr:uid="{00000000-0005-0000-0000-00004C1E0000}"/>
    <cellStyle name="Currency [0] 7" xfId="5389" hidden="1" xr:uid="{00000000-0005-0000-0000-00004D1E0000}"/>
    <cellStyle name="Currency [0] 7" xfId="5640" hidden="1" xr:uid="{00000000-0005-0000-0000-00004E1E0000}"/>
    <cellStyle name="Currency [0] 7" xfId="6069" hidden="1" xr:uid="{00000000-0005-0000-0000-00004F1E0000}"/>
    <cellStyle name="Currency [0] 7" xfId="6787" hidden="1" xr:uid="{00000000-0005-0000-0000-0000501E0000}"/>
    <cellStyle name="Currency [0] 7" xfId="6957" hidden="1" xr:uid="{00000000-0005-0000-0000-0000511E0000}"/>
    <cellStyle name="Currency [0] 7" xfId="7358" hidden="1" xr:uid="{00000000-0005-0000-0000-0000521E0000}"/>
    <cellStyle name="Currency [0] 7" xfId="7503" hidden="1" xr:uid="{00000000-0005-0000-0000-0000531E0000}"/>
    <cellStyle name="Currency [0] 7" xfId="7844" hidden="1" xr:uid="{00000000-0005-0000-0000-0000541E0000}"/>
    <cellStyle name="Currency [0] 7" xfId="8181" hidden="1" xr:uid="{00000000-0005-0000-0000-0000551E0000}"/>
    <cellStyle name="Currency [0] 7" xfId="8432" hidden="1" xr:uid="{00000000-0005-0000-0000-0000561E0000}"/>
    <cellStyle name="Currency [0] 8" xfId="481" hidden="1" xr:uid="{00000000-0005-0000-0000-0000571E0000}"/>
    <cellStyle name="Currency [0] 8" xfId="1199" hidden="1" xr:uid="{00000000-0005-0000-0000-0000581E0000}"/>
    <cellStyle name="Currency [0] 8" xfId="1363" hidden="1" xr:uid="{00000000-0005-0000-0000-0000591E0000}"/>
    <cellStyle name="Currency [0] 8" xfId="1770" hidden="1" xr:uid="{00000000-0005-0000-0000-00005A1E0000}"/>
    <cellStyle name="Currency [0] 8" xfId="1912" hidden="1" xr:uid="{00000000-0005-0000-0000-00005B1E0000}"/>
    <cellStyle name="Currency [0] 8" xfId="2254" hidden="1" xr:uid="{00000000-0005-0000-0000-00005C1E0000}"/>
    <cellStyle name="Currency [0] 8" xfId="2591" hidden="1" xr:uid="{00000000-0005-0000-0000-00005D1E0000}"/>
    <cellStyle name="Currency [0] 8" xfId="2844" hidden="1" xr:uid="{00000000-0005-0000-0000-00005E1E0000}"/>
    <cellStyle name="Currency [0] 8" xfId="3273" hidden="1" xr:uid="{00000000-0005-0000-0000-00005F1E0000}"/>
    <cellStyle name="Currency [0] 8" xfId="3991" hidden="1" xr:uid="{00000000-0005-0000-0000-0000601E0000}"/>
    <cellStyle name="Currency [0] 8" xfId="4155" hidden="1" xr:uid="{00000000-0005-0000-0000-0000611E0000}"/>
    <cellStyle name="Currency [0] 8" xfId="4562" hidden="1" xr:uid="{00000000-0005-0000-0000-0000621E0000}"/>
    <cellStyle name="Currency [0] 8" xfId="4704" hidden="1" xr:uid="{00000000-0005-0000-0000-0000631E0000}"/>
    <cellStyle name="Currency [0] 8" xfId="5046" hidden="1" xr:uid="{00000000-0005-0000-0000-0000641E0000}"/>
    <cellStyle name="Currency [0] 8" xfId="5383" hidden="1" xr:uid="{00000000-0005-0000-0000-0000651E0000}"/>
    <cellStyle name="Currency [0] 8" xfId="5636" hidden="1" xr:uid="{00000000-0005-0000-0000-0000661E0000}"/>
    <cellStyle name="Currency [0] 8" xfId="6065" hidden="1" xr:uid="{00000000-0005-0000-0000-0000671E0000}"/>
    <cellStyle name="Currency [0] 8" xfId="6783" hidden="1" xr:uid="{00000000-0005-0000-0000-0000681E0000}"/>
    <cellStyle name="Currency [0] 8" xfId="6947" hidden="1" xr:uid="{00000000-0005-0000-0000-0000691E0000}"/>
    <cellStyle name="Currency [0] 8" xfId="7354" hidden="1" xr:uid="{00000000-0005-0000-0000-00006A1E0000}"/>
    <cellStyle name="Currency [0] 8" xfId="7496" hidden="1" xr:uid="{00000000-0005-0000-0000-00006B1E0000}"/>
    <cellStyle name="Currency [0] 8" xfId="7838" hidden="1" xr:uid="{00000000-0005-0000-0000-00006C1E0000}"/>
    <cellStyle name="Currency [0] 8" xfId="8175" hidden="1" xr:uid="{00000000-0005-0000-0000-00006D1E0000}"/>
    <cellStyle name="Currency [0] 8" xfId="8428" hidden="1" xr:uid="{00000000-0005-0000-0000-00006E1E0000}"/>
    <cellStyle name="Currency [0] 9" xfId="486" hidden="1" xr:uid="{00000000-0005-0000-0000-00006F1E0000}"/>
    <cellStyle name="Currency [0] 9" xfId="1204" hidden="1" xr:uid="{00000000-0005-0000-0000-0000701E0000}"/>
    <cellStyle name="Currency [0] 9" xfId="1376" hidden="1" xr:uid="{00000000-0005-0000-0000-0000711E0000}"/>
    <cellStyle name="Currency [0] 9" xfId="1775" hidden="1" xr:uid="{00000000-0005-0000-0000-0000721E0000}"/>
    <cellStyle name="Currency [0] 9" xfId="1920" hidden="1" xr:uid="{00000000-0005-0000-0000-0000731E0000}"/>
    <cellStyle name="Currency [0] 9" xfId="2261" hidden="1" xr:uid="{00000000-0005-0000-0000-0000741E0000}"/>
    <cellStyle name="Currency [0] 9" xfId="2598" hidden="1" xr:uid="{00000000-0005-0000-0000-0000751E0000}"/>
    <cellStyle name="Currency [0] 9" xfId="2849" hidden="1" xr:uid="{00000000-0005-0000-0000-0000761E0000}"/>
    <cellStyle name="Currency [0] 9" xfId="3278" hidden="1" xr:uid="{00000000-0005-0000-0000-0000771E0000}"/>
    <cellStyle name="Currency [0] 9" xfId="3996" hidden="1" xr:uid="{00000000-0005-0000-0000-0000781E0000}"/>
    <cellStyle name="Currency [0] 9" xfId="4168" hidden="1" xr:uid="{00000000-0005-0000-0000-0000791E0000}"/>
    <cellStyle name="Currency [0] 9" xfId="4567" hidden="1" xr:uid="{00000000-0005-0000-0000-00007A1E0000}"/>
    <cellStyle name="Currency [0] 9" xfId="4712" hidden="1" xr:uid="{00000000-0005-0000-0000-00007B1E0000}"/>
    <cellStyle name="Currency [0] 9" xfId="5053" hidden="1" xr:uid="{00000000-0005-0000-0000-00007C1E0000}"/>
    <cellStyle name="Currency [0] 9" xfId="5390" hidden="1" xr:uid="{00000000-0005-0000-0000-00007D1E0000}"/>
    <cellStyle name="Currency [0] 9" xfId="5641" hidden="1" xr:uid="{00000000-0005-0000-0000-00007E1E0000}"/>
    <cellStyle name="Currency [0] 9" xfId="6070" hidden="1" xr:uid="{00000000-0005-0000-0000-00007F1E0000}"/>
    <cellStyle name="Currency [0] 9" xfId="6788" hidden="1" xr:uid="{00000000-0005-0000-0000-0000801E0000}"/>
    <cellStyle name="Currency [0] 9" xfId="6960" hidden="1" xr:uid="{00000000-0005-0000-0000-0000811E0000}"/>
    <cellStyle name="Currency [0] 9" xfId="7359" hidden="1" xr:uid="{00000000-0005-0000-0000-0000821E0000}"/>
    <cellStyle name="Currency [0] 9" xfId="7504" hidden="1" xr:uid="{00000000-0005-0000-0000-0000831E0000}"/>
    <cellStyle name="Currency [0] 9" xfId="7845" hidden="1" xr:uid="{00000000-0005-0000-0000-0000841E0000}"/>
    <cellStyle name="Currency [0] 9" xfId="8182" hidden="1" xr:uid="{00000000-0005-0000-0000-0000851E0000}"/>
    <cellStyle name="Currency [0] 9" xfId="8433" hidden="1" xr:uid="{00000000-0005-0000-0000-0000861E0000}"/>
    <cellStyle name="Currency 4 13 2" xfId="456" hidden="1" xr:uid="{00000000-0005-0000-0000-0000891E0000}"/>
    <cellStyle name="Currency 4 13 2" xfId="571" hidden="1" xr:uid="{00000000-0005-0000-0000-00008A1E0000}"/>
    <cellStyle name="Currency 4 13 2" xfId="1294" hidden="1" xr:uid="{00000000-0005-0000-0000-00008B1E0000}"/>
    <cellStyle name="Currency 4 13 2" xfId="1467" hidden="1" xr:uid="{00000000-0005-0000-0000-00008C1E0000}"/>
    <cellStyle name="Currency 4 13 2" xfId="1860" hidden="1" xr:uid="{00000000-0005-0000-0000-00008D1E0000}"/>
    <cellStyle name="Currency 4 13 2" xfId="2008" hidden="1" xr:uid="{00000000-0005-0000-0000-00008E1E0000}"/>
    <cellStyle name="Currency 4 13 2" xfId="2346" hidden="1" xr:uid="{00000000-0005-0000-0000-00008F1E0000}"/>
    <cellStyle name="Currency 4 13 2" xfId="2683" hidden="1" xr:uid="{00000000-0005-0000-0000-0000901E0000}"/>
    <cellStyle name="Currency 4 13 2" xfId="3248" hidden="1" xr:uid="{00000000-0005-0000-0000-0000911E0000}"/>
    <cellStyle name="Currency 4 13 2" xfId="3363" hidden="1" xr:uid="{00000000-0005-0000-0000-0000921E0000}"/>
    <cellStyle name="Currency 4 13 2" xfId="4086" hidden="1" xr:uid="{00000000-0005-0000-0000-0000931E0000}"/>
    <cellStyle name="Currency 4 13 2" xfId="4259" hidden="1" xr:uid="{00000000-0005-0000-0000-0000941E0000}"/>
    <cellStyle name="Currency 4 13 2" xfId="4652" hidden="1" xr:uid="{00000000-0005-0000-0000-0000951E0000}"/>
    <cellStyle name="Currency 4 13 2" xfId="4800" hidden="1" xr:uid="{00000000-0005-0000-0000-0000961E0000}"/>
    <cellStyle name="Currency 4 13 2" xfId="5138" hidden="1" xr:uid="{00000000-0005-0000-0000-0000971E0000}"/>
    <cellStyle name="Currency 4 13 2" xfId="5475" hidden="1" xr:uid="{00000000-0005-0000-0000-0000981E0000}"/>
    <cellStyle name="Currency 4 13 2" xfId="6040" hidden="1" xr:uid="{00000000-0005-0000-0000-0000991E0000}"/>
    <cellStyle name="Currency 4 13 2" xfId="6155" hidden="1" xr:uid="{00000000-0005-0000-0000-00009A1E0000}"/>
    <cellStyle name="Currency 4 13 2" xfId="6878" hidden="1" xr:uid="{00000000-0005-0000-0000-00009B1E0000}"/>
    <cellStyle name="Currency 4 13 2" xfId="7051" hidden="1" xr:uid="{00000000-0005-0000-0000-00009C1E0000}"/>
    <cellStyle name="Currency 4 13 2" xfId="7444" hidden="1" xr:uid="{00000000-0005-0000-0000-00009D1E0000}"/>
    <cellStyle name="Currency 4 13 2" xfId="7592" hidden="1" xr:uid="{00000000-0005-0000-0000-00009E1E0000}"/>
    <cellStyle name="Currency 4 13 2" xfId="7930" hidden="1" xr:uid="{00000000-0005-0000-0000-00009F1E0000}"/>
    <cellStyle name="Currency 4 13 2" xfId="8267" hidden="1" xr:uid="{00000000-0005-0000-0000-0000A01E0000}"/>
    <cellStyle name="Currency 6 2" xfId="393" hidden="1" xr:uid="{00000000-0005-0000-0000-0000A11E0000}"/>
    <cellStyle name="Currency 6 2" xfId="508" hidden="1" xr:uid="{00000000-0005-0000-0000-0000A21E0000}"/>
    <cellStyle name="Currency 6 2" xfId="1231" hidden="1" xr:uid="{00000000-0005-0000-0000-0000A31E0000}"/>
    <cellStyle name="Currency 6 2" xfId="1404" hidden="1" xr:uid="{00000000-0005-0000-0000-0000A41E0000}"/>
    <cellStyle name="Currency 6 2" xfId="1797" hidden="1" xr:uid="{00000000-0005-0000-0000-0000A51E0000}"/>
    <cellStyle name="Currency 6 2" xfId="1945" hidden="1" xr:uid="{00000000-0005-0000-0000-0000A61E0000}"/>
    <cellStyle name="Currency 6 2" xfId="2283" hidden="1" xr:uid="{00000000-0005-0000-0000-0000A71E0000}"/>
    <cellStyle name="Currency 6 2" xfId="2620" hidden="1" xr:uid="{00000000-0005-0000-0000-0000A81E0000}"/>
    <cellStyle name="Currency 6 2" xfId="3185" hidden="1" xr:uid="{00000000-0005-0000-0000-0000A91E0000}"/>
    <cellStyle name="Currency 6 2" xfId="3300" hidden="1" xr:uid="{00000000-0005-0000-0000-0000AA1E0000}"/>
    <cellStyle name="Currency 6 2" xfId="4023" hidden="1" xr:uid="{00000000-0005-0000-0000-0000AB1E0000}"/>
    <cellStyle name="Currency 6 2" xfId="4196" hidden="1" xr:uid="{00000000-0005-0000-0000-0000AC1E0000}"/>
    <cellStyle name="Currency 6 2" xfId="4589" hidden="1" xr:uid="{00000000-0005-0000-0000-0000AD1E0000}"/>
    <cellStyle name="Currency 6 2" xfId="4737" hidden="1" xr:uid="{00000000-0005-0000-0000-0000AE1E0000}"/>
    <cellStyle name="Currency 6 2" xfId="5075" hidden="1" xr:uid="{00000000-0005-0000-0000-0000AF1E0000}"/>
    <cellStyle name="Currency 6 2" xfId="5412" hidden="1" xr:uid="{00000000-0005-0000-0000-0000B01E0000}"/>
    <cellStyle name="Currency 6 2" xfId="5977" hidden="1" xr:uid="{00000000-0005-0000-0000-0000B11E0000}"/>
    <cellStyle name="Currency 6 2" xfId="6092" hidden="1" xr:uid="{00000000-0005-0000-0000-0000B21E0000}"/>
    <cellStyle name="Currency 6 2" xfId="6815" hidden="1" xr:uid="{00000000-0005-0000-0000-0000B31E0000}"/>
    <cellStyle name="Currency 6 2" xfId="6988" hidden="1" xr:uid="{00000000-0005-0000-0000-0000B41E0000}"/>
    <cellStyle name="Currency 6 2" xfId="7381" hidden="1" xr:uid="{00000000-0005-0000-0000-0000B51E0000}"/>
    <cellStyle name="Currency 6 2" xfId="7529" hidden="1" xr:uid="{00000000-0005-0000-0000-0000B61E0000}"/>
    <cellStyle name="Currency 6 2" xfId="7867" hidden="1" xr:uid="{00000000-0005-0000-0000-0000B71E0000}"/>
    <cellStyle name="Currency 6 2" xfId="8204" hidden="1" xr:uid="{00000000-0005-0000-0000-0000B81E0000}"/>
    <cellStyle name="Date (short)" xfId="51" xr:uid="{00000000-0005-0000-0000-0000B91E0000}"/>
    <cellStyle name="Explanatory Text" xfId="20" builtinId="53" customBuiltin="1"/>
    <cellStyle name="Explanatory Text 3" xfId="65" xr:uid="{4E74D065-42DA-4C69-A92B-3A3BC909DAD0}"/>
    <cellStyle name="Followed Hyperlink" xfId="8443" builtinId="9" customBuiltin="1"/>
    <cellStyle name="Good" xfId="10" builtinId="26" hidden="1"/>
    <cellStyle name="Heading 1" xfId="6" builtinId="16" customBuiltin="1"/>
    <cellStyle name="Heading 2" xfId="7" builtinId="17" customBuiltin="1"/>
    <cellStyle name="Heading 3" xfId="8" builtinId="18" customBuiltin="1"/>
    <cellStyle name="Heading 4" xfId="9" builtinId="19" hidden="1"/>
    <cellStyle name="Hyperlink" xfId="55" builtinId="8" customBuiltin="1"/>
    <cellStyle name="Hyperlink 2" xfId="8453" xr:uid="{12244FB4-1A84-4228-8E1A-44ACC5BDD3F4}"/>
    <cellStyle name="Input" xfId="13" builtinId="20" customBuiltin="1"/>
    <cellStyle name="Input 2" xfId="8449" xr:uid="{35E84FB5-6E85-4E53-B405-3FFC60FD2F48}"/>
    <cellStyle name="Label" xfId="50" xr:uid="{00000000-0005-0000-0000-0000C71E0000}"/>
    <cellStyle name="Label 2" xfId="8445" xr:uid="{B637F9C4-1BE3-4301-BB8C-9F456777BE0E}"/>
    <cellStyle name="Link" xfId="49" xr:uid="{00000000-0005-0000-0000-0000C91E0000}"/>
    <cellStyle name="Link 2" xfId="8450" xr:uid="{64D1EB0B-E742-4ED3-BA24-68448E468821}"/>
    <cellStyle name="Linked Cell" xfId="16" builtinId="24" hidden="1"/>
    <cellStyle name="Neutral" xfId="12" builtinId="28" hidden="1"/>
    <cellStyle name="Normal" xfId="0" builtinId="0" customBuiltin="1"/>
    <cellStyle name="Note" xfId="19" builtinId="10" hidden="1"/>
    <cellStyle name="Note 10" xfId="100" hidden="1" xr:uid="{00000000-0005-0000-0000-0000D11E0000}"/>
    <cellStyle name="Note 10" xfId="157" hidden="1" xr:uid="{00000000-0005-0000-0000-0000D21E0000}"/>
    <cellStyle name="Note 10" xfId="235" hidden="1" xr:uid="{00000000-0005-0000-0000-0000D31E0000}"/>
    <cellStyle name="Note 10" xfId="313" hidden="1" xr:uid="{00000000-0005-0000-0000-0000D41E0000}"/>
    <cellStyle name="Note 10" xfId="895" hidden="1" xr:uid="{00000000-0005-0000-0000-0000D51E0000}"/>
    <cellStyle name="Note 10" xfId="974" hidden="1" xr:uid="{00000000-0005-0000-0000-0000D61E0000}"/>
    <cellStyle name="Note 10" xfId="1053" hidden="1" xr:uid="{00000000-0005-0000-0000-0000D71E0000}"/>
    <cellStyle name="Note 10" xfId="847" hidden="1" xr:uid="{00000000-0005-0000-0000-0000D81E0000}"/>
    <cellStyle name="Note 10" xfId="1154" hidden="1" xr:uid="{00000000-0005-0000-0000-0000D91E0000}"/>
    <cellStyle name="Note 10" xfId="608" hidden="1" xr:uid="{00000000-0005-0000-0000-0000DA1E0000}"/>
    <cellStyle name="Note 10" xfId="1498" hidden="1" xr:uid="{00000000-0005-0000-0000-0000DB1E0000}"/>
    <cellStyle name="Note 10" xfId="1569" hidden="1" xr:uid="{00000000-0005-0000-0000-0000DC1E0000}"/>
    <cellStyle name="Note 10" xfId="1647" hidden="1" xr:uid="{00000000-0005-0000-0000-0000DD1E0000}"/>
    <cellStyle name="Note 10" xfId="649" hidden="1" xr:uid="{00000000-0005-0000-0000-0000DE1E0000}"/>
    <cellStyle name="Note 10" xfId="1740" hidden="1" xr:uid="{00000000-0005-0000-0000-0000DF1E0000}"/>
    <cellStyle name="Note 10" xfId="1169" hidden="1" xr:uid="{00000000-0005-0000-0000-0000E01E0000}"/>
    <cellStyle name="Note 10" xfId="2035" hidden="1" xr:uid="{00000000-0005-0000-0000-0000E11E0000}"/>
    <cellStyle name="Note 10" xfId="2101" hidden="1" xr:uid="{00000000-0005-0000-0000-0000E21E0000}"/>
    <cellStyle name="Note 10" xfId="2179" hidden="1" xr:uid="{00000000-0005-0000-0000-0000E31E0000}"/>
    <cellStyle name="Note 10" xfId="2372" hidden="1" xr:uid="{00000000-0005-0000-0000-0000E41E0000}"/>
    <cellStyle name="Note 10" xfId="2438" hidden="1" xr:uid="{00000000-0005-0000-0000-0000E51E0000}"/>
    <cellStyle name="Note 10" xfId="2516" hidden="1" xr:uid="{00000000-0005-0000-0000-0000E61E0000}"/>
    <cellStyle name="Note 10" xfId="2709" hidden="1" xr:uid="{00000000-0005-0000-0000-0000E71E0000}"/>
    <cellStyle name="Note 10" xfId="2775" hidden="1" xr:uid="{00000000-0005-0000-0000-0000E81E0000}"/>
    <cellStyle name="Note 10" xfId="2892" hidden="1" xr:uid="{00000000-0005-0000-0000-0000E91E0000}"/>
    <cellStyle name="Note 10" xfId="2949" hidden="1" xr:uid="{00000000-0005-0000-0000-0000EA1E0000}"/>
    <cellStyle name="Note 10" xfId="3027" hidden="1" xr:uid="{00000000-0005-0000-0000-0000EB1E0000}"/>
    <cellStyle name="Note 10" xfId="3105" hidden="1" xr:uid="{00000000-0005-0000-0000-0000EC1E0000}"/>
    <cellStyle name="Note 10" xfId="3687" hidden="1" xr:uid="{00000000-0005-0000-0000-0000ED1E0000}"/>
    <cellStyle name="Note 10" xfId="3766" hidden="1" xr:uid="{00000000-0005-0000-0000-0000EE1E0000}"/>
    <cellStyle name="Note 10" xfId="3845" hidden="1" xr:uid="{00000000-0005-0000-0000-0000EF1E0000}"/>
    <cellStyle name="Note 10" xfId="3639" hidden="1" xr:uid="{00000000-0005-0000-0000-0000F01E0000}"/>
    <cellStyle name="Note 10" xfId="3946" hidden="1" xr:uid="{00000000-0005-0000-0000-0000F11E0000}"/>
    <cellStyle name="Note 10" xfId="3400" hidden="1" xr:uid="{00000000-0005-0000-0000-0000F21E0000}"/>
    <cellStyle name="Note 10" xfId="4290" hidden="1" xr:uid="{00000000-0005-0000-0000-0000F31E0000}"/>
    <cellStyle name="Note 10" xfId="4361" hidden="1" xr:uid="{00000000-0005-0000-0000-0000F41E0000}"/>
    <cellStyle name="Note 10" xfId="4439" hidden="1" xr:uid="{00000000-0005-0000-0000-0000F51E0000}"/>
    <cellStyle name="Note 10" xfId="3441" hidden="1" xr:uid="{00000000-0005-0000-0000-0000F61E0000}"/>
    <cellStyle name="Note 10" xfId="4532" hidden="1" xr:uid="{00000000-0005-0000-0000-0000F71E0000}"/>
    <cellStyle name="Note 10" xfId="3961" hidden="1" xr:uid="{00000000-0005-0000-0000-0000F81E0000}"/>
    <cellStyle name="Note 10" xfId="4827" hidden="1" xr:uid="{00000000-0005-0000-0000-0000F91E0000}"/>
    <cellStyle name="Note 10" xfId="4893" hidden="1" xr:uid="{00000000-0005-0000-0000-0000FA1E0000}"/>
    <cellStyle name="Note 10" xfId="4971" hidden="1" xr:uid="{00000000-0005-0000-0000-0000FB1E0000}"/>
    <cellStyle name="Note 10" xfId="5164" hidden="1" xr:uid="{00000000-0005-0000-0000-0000FC1E0000}"/>
    <cellStyle name="Note 10" xfId="5230" hidden="1" xr:uid="{00000000-0005-0000-0000-0000FD1E0000}"/>
    <cellStyle name="Note 10" xfId="5308" hidden="1" xr:uid="{00000000-0005-0000-0000-0000FE1E0000}"/>
    <cellStyle name="Note 10" xfId="5501" hidden="1" xr:uid="{00000000-0005-0000-0000-0000FF1E0000}"/>
    <cellStyle name="Note 10" xfId="5567" hidden="1" xr:uid="{00000000-0005-0000-0000-0000001F0000}"/>
    <cellStyle name="Note 10" xfId="5684" hidden="1" xr:uid="{00000000-0005-0000-0000-0000011F0000}"/>
    <cellStyle name="Note 10" xfId="5741" hidden="1" xr:uid="{00000000-0005-0000-0000-0000021F0000}"/>
    <cellStyle name="Note 10" xfId="5819" hidden="1" xr:uid="{00000000-0005-0000-0000-0000031F0000}"/>
    <cellStyle name="Note 10" xfId="5897" hidden="1" xr:uid="{00000000-0005-0000-0000-0000041F0000}"/>
    <cellStyle name="Note 10" xfId="6479" hidden="1" xr:uid="{00000000-0005-0000-0000-0000051F0000}"/>
    <cellStyle name="Note 10" xfId="6558" hidden="1" xr:uid="{00000000-0005-0000-0000-0000061F0000}"/>
    <cellStyle name="Note 10" xfId="6637" hidden="1" xr:uid="{00000000-0005-0000-0000-0000071F0000}"/>
    <cellStyle name="Note 10" xfId="6431" hidden="1" xr:uid="{00000000-0005-0000-0000-0000081F0000}"/>
    <cellStyle name="Note 10" xfId="6738" hidden="1" xr:uid="{00000000-0005-0000-0000-0000091F0000}"/>
    <cellStyle name="Note 10" xfId="6192" hidden="1" xr:uid="{00000000-0005-0000-0000-00000A1F0000}"/>
    <cellStyle name="Note 10" xfId="7082" hidden="1" xr:uid="{00000000-0005-0000-0000-00000B1F0000}"/>
    <cellStyle name="Note 10" xfId="7153" hidden="1" xr:uid="{00000000-0005-0000-0000-00000C1F0000}"/>
    <cellStyle name="Note 10" xfId="7231" hidden="1" xr:uid="{00000000-0005-0000-0000-00000D1F0000}"/>
    <cellStyle name="Note 10" xfId="6233" hidden="1" xr:uid="{00000000-0005-0000-0000-00000E1F0000}"/>
    <cellStyle name="Note 10" xfId="7324" hidden="1" xr:uid="{00000000-0005-0000-0000-00000F1F0000}"/>
    <cellStyle name="Note 10" xfId="6753" hidden="1" xr:uid="{00000000-0005-0000-0000-0000101F0000}"/>
    <cellStyle name="Note 10" xfId="7619" hidden="1" xr:uid="{00000000-0005-0000-0000-0000111F0000}"/>
    <cellStyle name="Note 10" xfId="7685" hidden="1" xr:uid="{00000000-0005-0000-0000-0000121F0000}"/>
    <cellStyle name="Note 10" xfId="7763" hidden="1" xr:uid="{00000000-0005-0000-0000-0000131F0000}"/>
    <cellStyle name="Note 10" xfId="7956" hidden="1" xr:uid="{00000000-0005-0000-0000-0000141F0000}"/>
    <cellStyle name="Note 10" xfId="8022" hidden="1" xr:uid="{00000000-0005-0000-0000-0000151F0000}"/>
    <cellStyle name="Note 10" xfId="8100" hidden="1" xr:uid="{00000000-0005-0000-0000-0000161F0000}"/>
    <cellStyle name="Note 10" xfId="8293" hidden="1" xr:uid="{00000000-0005-0000-0000-0000171F0000}"/>
    <cellStyle name="Note 10" xfId="8359" hidden="1" xr:uid="{00000000-0005-0000-0000-0000181F0000}"/>
    <cellStyle name="Note 11" xfId="113" hidden="1" xr:uid="{00000000-0005-0000-0000-0000191F0000}"/>
    <cellStyle name="Note 11" xfId="187" hidden="1" xr:uid="{00000000-0005-0000-0000-00001A1F0000}"/>
    <cellStyle name="Note 11" xfId="263" hidden="1" xr:uid="{00000000-0005-0000-0000-00001B1F0000}"/>
    <cellStyle name="Note 11" xfId="341" hidden="1" xr:uid="{00000000-0005-0000-0000-00001C1F0000}"/>
    <cellStyle name="Note 11" xfId="926" hidden="1" xr:uid="{00000000-0005-0000-0000-00001D1F0000}"/>
    <cellStyle name="Note 11" xfId="1002" hidden="1" xr:uid="{00000000-0005-0000-0000-00001E1F0000}"/>
    <cellStyle name="Note 11" xfId="1081" hidden="1" xr:uid="{00000000-0005-0000-0000-00001F1F0000}"/>
    <cellStyle name="Note 11" xfId="1194" hidden="1" xr:uid="{00000000-0005-0000-0000-0000201F0000}"/>
    <cellStyle name="Note 11" xfId="868" hidden="1" xr:uid="{00000000-0005-0000-0000-0000211F0000}"/>
    <cellStyle name="Note 11" xfId="845" hidden="1" xr:uid="{00000000-0005-0000-0000-0000221F0000}"/>
    <cellStyle name="Note 11" xfId="1521" hidden="1" xr:uid="{00000000-0005-0000-0000-0000231F0000}"/>
    <cellStyle name="Note 11" xfId="1597" hidden="1" xr:uid="{00000000-0005-0000-0000-0000241F0000}"/>
    <cellStyle name="Note 11" xfId="1675" hidden="1" xr:uid="{00000000-0005-0000-0000-0000251F0000}"/>
    <cellStyle name="Note 11" xfId="1765" hidden="1" xr:uid="{00000000-0005-0000-0000-0000261F0000}"/>
    <cellStyle name="Note 11" xfId="657" hidden="1" xr:uid="{00000000-0005-0000-0000-0000271F0000}"/>
    <cellStyle name="Note 11" xfId="865" hidden="1" xr:uid="{00000000-0005-0000-0000-0000281F0000}"/>
    <cellStyle name="Note 11" xfId="2053" hidden="1" xr:uid="{00000000-0005-0000-0000-0000291F0000}"/>
    <cellStyle name="Note 11" xfId="2129" hidden="1" xr:uid="{00000000-0005-0000-0000-00002A1F0000}"/>
    <cellStyle name="Note 11" xfId="2207" hidden="1" xr:uid="{00000000-0005-0000-0000-00002B1F0000}"/>
    <cellStyle name="Note 11" xfId="2390" hidden="1" xr:uid="{00000000-0005-0000-0000-00002C1F0000}"/>
    <cellStyle name="Note 11" xfId="2466" hidden="1" xr:uid="{00000000-0005-0000-0000-00002D1F0000}"/>
    <cellStyle name="Note 11" xfId="2544" hidden="1" xr:uid="{00000000-0005-0000-0000-00002E1F0000}"/>
    <cellStyle name="Note 11" xfId="2727" hidden="1" xr:uid="{00000000-0005-0000-0000-00002F1F0000}"/>
    <cellStyle name="Note 11" xfId="2803" hidden="1" xr:uid="{00000000-0005-0000-0000-0000301F0000}"/>
    <cellStyle name="Note 11" xfId="2905" hidden="1" xr:uid="{00000000-0005-0000-0000-0000311F0000}"/>
    <cellStyle name="Note 11" xfId="2979" hidden="1" xr:uid="{00000000-0005-0000-0000-0000321F0000}"/>
    <cellStyle name="Note 11" xfId="3055" hidden="1" xr:uid="{00000000-0005-0000-0000-0000331F0000}"/>
    <cellStyle name="Note 11" xfId="3133" hidden="1" xr:uid="{00000000-0005-0000-0000-0000341F0000}"/>
    <cellStyle name="Note 11" xfId="3718" hidden="1" xr:uid="{00000000-0005-0000-0000-0000351F0000}"/>
    <cellStyle name="Note 11" xfId="3794" hidden="1" xr:uid="{00000000-0005-0000-0000-0000361F0000}"/>
    <cellStyle name="Note 11" xfId="3873" hidden="1" xr:uid="{00000000-0005-0000-0000-0000371F0000}"/>
    <cellStyle name="Note 11" xfId="3986" hidden="1" xr:uid="{00000000-0005-0000-0000-0000381F0000}"/>
    <cellStyle name="Note 11" xfId="3660" hidden="1" xr:uid="{00000000-0005-0000-0000-0000391F0000}"/>
    <cellStyle name="Note 11" xfId="3637" hidden="1" xr:uid="{00000000-0005-0000-0000-00003A1F0000}"/>
    <cellStyle name="Note 11" xfId="4313" hidden="1" xr:uid="{00000000-0005-0000-0000-00003B1F0000}"/>
    <cellStyle name="Note 11" xfId="4389" hidden="1" xr:uid="{00000000-0005-0000-0000-00003C1F0000}"/>
    <cellStyle name="Note 11" xfId="4467" hidden="1" xr:uid="{00000000-0005-0000-0000-00003D1F0000}"/>
    <cellStyle name="Note 11" xfId="4557" hidden="1" xr:uid="{00000000-0005-0000-0000-00003E1F0000}"/>
    <cellStyle name="Note 11" xfId="3449" hidden="1" xr:uid="{00000000-0005-0000-0000-00003F1F0000}"/>
    <cellStyle name="Note 11" xfId="3657" hidden="1" xr:uid="{00000000-0005-0000-0000-0000401F0000}"/>
    <cellStyle name="Note 11" xfId="4845" hidden="1" xr:uid="{00000000-0005-0000-0000-0000411F0000}"/>
    <cellStyle name="Note 11" xfId="4921" hidden="1" xr:uid="{00000000-0005-0000-0000-0000421F0000}"/>
    <cellStyle name="Note 11" xfId="4999" hidden="1" xr:uid="{00000000-0005-0000-0000-0000431F0000}"/>
    <cellStyle name="Note 11" xfId="5182" hidden="1" xr:uid="{00000000-0005-0000-0000-0000441F0000}"/>
    <cellStyle name="Note 11" xfId="5258" hidden="1" xr:uid="{00000000-0005-0000-0000-0000451F0000}"/>
    <cellStyle name="Note 11" xfId="5336" hidden="1" xr:uid="{00000000-0005-0000-0000-0000461F0000}"/>
    <cellStyle name="Note 11" xfId="5519" hidden="1" xr:uid="{00000000-0005-0000-0000-0000471F0000}"/>
    <cellStyle name="Note 11" xfId="5595" hidden="1" xr:uid="{00000000-0005-0000-0000-0000481F0000}"/>
    <cellStyle name="Note 11" xfId="5697" hidden="1" xr:uid="{00000000-0005-0000-0000-0000491F0000}"/>
    <cellStyle name="Note 11" xfId="5771" hidden="1" xr:uid="{00000000-0005-0000-0000-00004A1F0000}"/>
    <cellStyle name="Note 11" xfId="5847" hidden="1" xr:uid="{00000000-0005-0000-0000-00004B1F0000}"/>
    <cellStyle name="Note 11" xfId="5925" hidden="1" xr:uid="{00000000-0005-0000-0000-00004C1F0000}"/>
    <cellStyle name="Note 11" xfId="6510" hidden="1" xr:uid="{00000000-0005-0000-0000-00004D1F0000}"/>
    <cellStyle name="Note 11" xfId="6586" hidden="1" xr:uid="{00000000-0005-0000-0000-00004E1F0000}"/>
    <cellStyle name="Note 11" xfId="6665" hidden="1" xr:uid="{00000000-0005-0000-0000-00004F1F0000}"/>
    <cellStyle name="Note 11" xfId="6778" hidden="1" xr:uid="{00000000-0005-0000-0000-0000501F0000}"/>
    <cellStyle name="Note 11" xfId="6452" hidden="1" xr:uid="{00000000-0005-0000-0000-0000511F0000}"/>
    <cellStyle name="Note 11" xfId="6429" hidden="1" xr:uid="{00000000-0005-0000-0000-0000521F0000}"/>
    <cellStyle name="Note 11" xfId="7105" hidden="1" xr:uid="{00000000-0005-0000-0000-0000531F0000}"/>
    <cellStyle name="Note 11" xfId="7181" hidden="1" xr:uid="{00000000-0005-0000-0000-0000541F0000}"/>
    <cellStyle name="Note 11" xfId="7259" hidden="1" xr:uid="{00000000-0005-0000-0000-0000551F0000}"/>
    <cellStyle name="Note 11" xfId="7349" hidden="1" xr:uid="{00000000-0005-0000-0000-0000561F0000}"/>
    <cellStyle name="Note 11" xfId="6241" hidden="1" xr:uid="{00000000-0005-0000-0000-0000571F0000}"/>
    <cellStyle name="Note 11" xfId="6449" hidden="1" xr:uid="{00000000-0005-0000-0000-0000581F0000}"/>
    <cellStyle name="Note 11" xfId="7637" hidden="1" xr:uid="{00000000-0005-0000-0000-0000591F0000}"/>
    <cellStyle name="Note 11" xfId="7713" hidden="1" xr:uid="{00000000-0005-0000-0000-00005A1F0000}"/>
    <cellStyle name="Note 11" xfId="7791" hidden="1" xr:uid="{00000000-0005-0000-0000-00005B1F0000}"/>
    <cellStyle name="Note 11" xfId="7974" hidden="1" xr:uid="{00000000-0005-0000-0000-00005C1F0000}"/>
    <cellStyle name="Note 11" xfId="8050" hidden="1" xr:uid="{00000000-0005-0000-0000-00005D1F0000}"/>
    <cellStyle name="Note 11" xfId="8128" hidden="1" xr:uid="{00000000-0005-0000-0000-00005E1F0000}"/>
    <cellStyle name="Note 11" xfId="8311" hidden="1" xr:uid="{00000000-0005-0000-0000-00005F1F0000}"/>
    <cellStyle name="Note 11" xfId="8387" hidden="1" xr:uid="{00000000-0005-0000-0000-0000601F0000}"/>
    <cellStyle name="Note 12" xfId="126" hidden="1" xr:uid="{00000000-0005-0000-0000-0000611F0000}"/>
    <cellStyle name="Note 12" xfId="200" hidden="1" xr:uid="{00000000-0005-0000-0000-0000621F0000}"/>
    <cellStyle name="Note 12" xfId="276" hidden="1" xr:uid="{00000000-0005-0000-0000-0000631F0000}"/>
    <cellStyle name="Note 12" xfId="354" hidden="1" xr:uid="{00000000-0005-0000-0000-0000641F0000}"/>
    <cellStyle name="Note 12" xfId="939" hidden="1" xr:uid="{00000000-0005-0000-0000-0000651F0000}"/>
    <cellStyle name="Note 12" xfId="1015" hidden="1" xr:uid="{00000000-0005-0000-0000-0000661F0000}"/>
    <cellStyle name="Note 12" xfId="1094" hidden="1" xr:uid="{00000000-0005-0000-0000-0000671F0000}"/>
    <cellStyle name="Note 12" xfId="1142" hidden="1" xr:uid="{00000000-0005-0000-0000-0000681F0000}"/>
    <cellStyle name="Note 12" xfId="755" hidden="1" xr:uid="{00000000-0005-0000-0000-0000691F0000}"/>
    <cellStyle name="Note 12" xfId="624" hidden="1" xr:uid="{00000000-0005-0000-0000-00006A1F0000}"/>
    <cellStyle name="Note 12" xfId="1534" hidden="1" xr:uid="{00000000-0005-0000-0000-00006B1F0000}"/>
    <cellStyle name="Note 12" xfId="1610" hidden="1" xr:uid="{00000000-0005-0000-0000-00006C1F0000}"/>
    <cellStyle name="Note 12" xfId="1688" hidden="1" xr:uid="{00000000-0005-0000-0000-00006D1F0000}"/>
    <cellStyle name="Note 12" xfId="1730" hidden="1" xr:uid="{00000000-0005-0000-0000-00006E1F0000}"/>
    <cellStyle name="Note 12" xfId="1165" hidden="1" xr:uid="{00000000-0005-0000-0000-00006F1F0000}"/>
    <cellStyle name="Note 12" xfId="1495" hidden="1" xr:uid="{00000000-0005-0000-0000-0000701F0000}"/>
    <cellStyle name="Note 12" xfId="2066" hidden="1" xr:uid="{00000000-0005-0000-0000-0000711F0000}"/>
    <cellStyle name="Note 12" xfId="2142" hidden="1" xr:uid="{00000000-0005-0000-0000-0000721F0000}"/>
    <cellStyle name="Note 12" xfId="2220" hidden="1" xr:uid="{00000000-0005-0000-0000-0000731F0000}"/>
    <cellStyle name="Note 12" xfId="2403" hidden="1" xr:uid="{00000000-0005-0000-0000-0000741F0000}"/>
    <cellStyle name="Note 12" xfId="2479" hidden="1" xr:uid="{00000000-0005-0000-0000-0000751F0000}"/>
    <cellStyle name="Note 12" xfId="2557" hidden="1" xr:uid="{00000000-0005-0000-0000-0000761F0000}"/>
    <cellStyle name="Note 12" xfId="2740" hidden="1" xr:uid="{00000000-0005-0000-0000-0000771F0000}"/>
    <cellStyle name="Note 12" xfId="2816" hidden="1" xr:uid="{00000000-0005-0000-0000-0000781F0000}"/>
    <cellStyle name="Note 12" xfId="2918" hidden="1" xr:uid="{00000000-0005-0000-0000-0000791F0000}"/>
    <cellStyle name="Note 12" xfId="2992" hidden="1" xr:uid="{00000000-0005-0000-0000-00007A1F0000}"/>
    <cellStyle name="Note 12" xfId="3068" hidden="1" xr:uid="{00000000-0005-0000-0000-00007B1F0000}"/>
    <cellStyle name="Note 12" xfId="3146" hidden="1" xr:uid="{00000000-0005-0000-0000-00007C1F0000}"/>
    <cellStyle name="Note 12" xfId="3731" hidden="1" xr:uid="{00000000-0005-0000-0000-00007D1F0000}"/>
    <cellStyle name="Note 12" xfId="3807" hidden="1" xr:uid="{00000000-0005-0000-0000-00007E1F0000}"/>
    <cellStyle name="Note 12" xfId="3886" hidden="1" xr:uid="{00000000-0005-0000-0000-00007F1F0000}"/>
    <cellStyle name="Note 12" xfId="3934" hidden="1" xr:uid="{00000000-0005-0000-0000-0000801F0000}"/>
    <cellStyle name="Note 12" xfId="3547" hidden="1" xr:uid="{00000000-0005-0000-0000-0000811F0000}"/>
    <cellStyle name="Note 12" xfId="3416" hidden="1" xr:uid="{00000000-0005-0000-0000-0000821F0000}"/>
    <cellStyle name="Note 12" xfId="4326" hidden="1" xr:uid="{00000000-0005-0000-0000-0000831F0000}"/>
    <cellStyle name="Note 12" xfId="4402" hidden="1" xr:uid="{00000000-0005-0000-0000-0000841F0000}"/>
    <cellStyle name="Note 12" xfId="4480" hidden="1" xr:uid="{00000000-0005-0000-0000-0000851F0000}"/>
    <cellStyle name="Note 12" xfId="4522" hidden="1" xr:uid="{00000000-0005-0000-0000-0000861F0000}"/>
    <cellStyle name="Note 12" xfId="3957" hidden="1" xr:uid="{00000000-0005-0000-0000-0000871F0000}"/>
    <cellStyle name="Note 12" xfId="4287" hidden="1" xr:uid="{00000000-0005-0000-0000-0000881F0000}"/>
    <cellStyle name="Note 12" xfId="4858" hidden="1" xr:uid="{00000000-0005-0000-0000-0000891F0000}"/>
    <cellStyle name="Note 12" xfId="4934" hidden="1" xr:uid="{00000000-0005-0000-0000-00008A1F0000}"/>
    <cellStyle name="Note 12" xfId="5012" hidden="1" xr:uid="{00000000-0005-0000-0000-00008B1F0000}"/>
    <cellStyle name="Note 12" xfId="5195" hidden="1" xr:uid="{00000000-0005-0000-0000-00008C1F0000}"/>
    <cellStyle name="Note 12" xfId="5271" hidden="1" xr:uid="{00000000-0005-0000-0000-00008D1F0000}"/>
    <cellStyle name="Note 12" xfId="5349" hidden="1" xr:uid="{00000000-0005-0000-0000-00008E1F0000}"/>
    <cellStyle name="Note 12" xfId="5532" hidden="1" xr:uid="{00000000-0005-0000-0000-00008F1F0000}"/>
    <cellStyle name="Note 12" xfId="5608" hidden="1" xr:uid="{00000000-0005-0000-0000-0000901F0000}"/>
    <cellStyle name="Note 12" xfId="5710" hidden="1" xr:uid="{00000000-0005-0000-0000-0000911F0000}"/>
    <cellStyle name="Note 12" xfId="5784" hidden="1" xr:uid="{00000000-0005-0000-0000-0000921F0000}"/>
    <cellStyle name="Note 12" xfId="5860" hidden="1" xr:uid="{00000000-0005-0000-0000-0000931F0000}"/>
    <cellStyle name="Note 12" xfId="5938" hidden="1" xr:uid="{00000000-0005-0000-0000-0000941F0000}"/>
    <cellStyle name="Note 12" xfId="6523" hidden="1" xr:uid="{00000000-0005-0000-0000-0000951F0000}"/>
    <cellStyle name="Note 12" xfId="6599" hidden="1" xr:uid="{00000000-0005-0000-0000-0000961F0000}"/>
    <cellStyle name="Note 12" xfId="6678" hidden="1" xr:uid="{00000000-0005-0000-0000-0000971F0000}"/>
    <cellStyle name="Note 12" xfId="6726" hidden="1" xr:uid="{00000000-0005-0000-0000-0000981F0000}"/>
    <cellStyle name="Note 12" xfId="6339" hidden="1" xr:uid="{00000000-0005-0000-0000-0000991F0000}"/>
    <cellStyle name="Note 12" xfId="6208" hidden="1" xr:uid="{00000000-0005-0000-0000-00009A1F0000}"/>
    <cellStyle name="Note 12" xfId="7118" hidden="1" xr:uid="{00000000-0005-0000-0000-00009B1F0000}"/>
    <cellStyle name="Note 12" xfId="7194" hidden="1" xr:uid="{00000000-0005-0000-0000-00009C1F0000}"/>
    <cellStyle name="Note 12" xfId="7272" hidden="1" xr:uid="{00000000-0005-0000-0000-00009D1F0000}"/>
    <cellStyle name="Note 12" xfId="7314" hidden="1" xr:uid="{00000000-0005-0000-0000-00009E1F0000}"/>
    <cellStyle name="Note 12" xfId="6749" hidden="1" xr:uid="{00000000-0005-0000-0000-00009F1F0000}"/>
    <cellStyle name="Note 12" xfId="7079" hidden="1" xr:uid="{00000000-0005-0000-0000-0000A01F0000}"/>
    <cellStyle name="Note 12" xfId="7650" hidden="1" xr:uid="{00000000-0005-0000-0000-0000A11F0000}"/>
    <cellStyle name="Note 12" xfId="7726" hidden="1" xr:uid="{00000000-0005-0000-0000-0000A21F0000}"/>
    <cellStyle name="Note 12" xfId="7804" hidden="1" xr:uid="{00000000-0005-0000-0000-0000A31F0000}"/>
    <cellStyle name="Note 12" xfId="7987" hidden="1" xr:uid="{00000000-0005-0000-0000-0000A41F0000}"/>
    <cellStyle name="Note 12" xfId="8063" hidden="1" xr:uid="{00000000-0005-0000-0000-0000A51F0000}"/>
    <cellStyle name="Note 12" xfId="8141" hidden="1" xr:uid="{00000000-0005-0000-0000-0000A61F0000}"/>
    <cellStyle name="Note 12" xfId="8324" hidden="1" xr:uid="{00000000-0005-0000-0000-0000A71F0000}"/>
    <cellStyle name="Note 12" xfId="8400" hidden="1" xr:uid="{00000000-0005-0000-0000-0000A81F0000}"/>
    <cellStyle name="Note 13" xfId="139" hidden="1" xr:uid="{00000000-0005-0000-0000-0000A91F0000}"/>
    <cellStyle name="Note 13" xfId="214" hidden="1" xr:uid="{00000000-0005-0000-0000-0000AA1F0000}"/>
    <cellStyle name="Note 13" xfId="289" hidden="1" xr:uid="{00000000-0005-0000-0000-0000AB1F0000}"/>
    <cellStyle name="Note 13" xfId="367" hidden="1" xr:uid="{00000000-0005-0000-0000-0000AC1F0000}"/>
    <cellStyle name="Note 13" xfId="953" hidden="1" xr:uid="{00000000-0005-0000-0000-0000AD1F0000}"/>
    <cellStyle name="Note 13" xfId="1028" hidden="1" xr:uid="{00000000-0005-0000-0000-0000AE1F0000}"/>
    <cellStyle name="Note 13" xfId="1107" hidden="1" xr:uid="{00000000-0005-0000-0000-0000AF1F0000}"/>
    <cellStyle name="Note 13" xfId="1175" hidden="1" xr:uid="{00000000-0005-0000-0000-0000B01F0000}"/>
    <cellStyle name="Note 13" xfId="704" hidden="1" xr:uid="{00000000-0005-0000-0000-0000B11F0000}"/>
    <cellStyle name="Note 13" xfId="605" hidden="1" xr:uid="{00000000-0005-0000-0000-0000B21F0000}"/>
    <cellStyle name="Note 13" xfId="1548" hidden="1" xr:uid="{00000000-0005-0000-0000-0000B31F0000}"/>
    <cellStyle name="Note 13" xfId="1623" hidden="1" xr:uid="{00000000-0005-0000-0000-0000B41F0000}"/>
    <cellStyle name="Note 13" xfId="1701" hidden="1" xr:uid="{00000000-0005-0000-0000-0000B51F0000}"/>
    <cellStyle name="Note 13" xfId="1755" hidden="1" xr:uid="{00000000-0005-0000-0000-0000B61F0000}"/>
    <cellStyle name="Note 13" xfId="654" hidden="1" xr:uid="{00000000-0005-0000-0000-0000B71F0000}"/>
    <cellStyle name="Note 13" xfId="812" hidden="1" xr:uid="{00000000-0005-0000-0000-0000B81F0000}"/>
    <cellStyle name="Note 13" xfId="2080" hidden="1" xr:uid="{00000000-0005-0000-0000-0000B91F0000}"/>
    <cellStyle name="Note 13" xfId="2155" hidden="1" xr:uid="{00000000-0005-0000-0000-0000BA1F0000}"/>
    <cellStyle name="Note 13" xfId="2233" hidden="1" xr:uid="{00000000-0005-0000-0000-0000BB1F0000}"/>
    <cellStyle name="Note 13" xfId="2417" hidden="1" xr:uid="{00000000-0005-0000-0000-0000BC1F0000}"/>
    <cellStyle name="Note 13" xfId="2492" hidden="1" xr:uid="{00000000-0005-0000-0000-0000BD1F0000}"/>
    <cellStyle name="Note 13" xfId="2570" hidden="1" xr:uid="{00000000-0005-0000-0000-0000BE1F0000}"/>
    <cellStyle name="Note 13" xfId="2754" hidden="1" xr:uid="{00000000-0005-0000-0000-0000BF1F0000}"/>
    <cellStyle name="Note 13" xfId="2829" hidden="1" xr:uid="{00000000-0005-0000-0000-0000C01F0000}"/>
    <cellStyle name="Note 13" xfId="2931" hidden="1" xr:uid="{00000000-0005-0000-0000-0000C11F0000}"/>
    <cellStyle name="Note 13" xfId="3006" hidden="1" xr:uid="{00000000-0005-0000-0000-0000C21F0000}"/>
    <cellStyle name="Note 13" xfId="3081" hidden="1" xr:uid="{00000000-0005-0000-0000-0000C31F0000}"/>
    <cellStyle name="Note 13" xfId="3159" hidden="1" xr:uid="{00000000-0005-0000-0000-0000C41F0000}"/>
    <cellStyle name="Note 13" xfId="3745" hidden="1" xr:uid="{00000000-0005-0000-0000-0000C51F0000}"/>
    <cellStyle name="Note 13" xfId="3820" hidden="1" xr:uid="{00000000-0005-0000-0000-0000C61F0000}"/>
    <cellStyle name="Note 13" xfId="3899" hidden="1" xr:uid="{00000000-0005-0000-0000-0000C71F0000}"/>
    <cellStyle name="Note 13" xfId="3967" hidden="1" xr:uid="{00000000-0005-0000-0000-0000C81F0000}"/>
    <cellStyle name="Note 13" xfId="3496" hidden="1" xr:uid="{00000000-0005-0000-0000-0000C91F0000}"/>
    <cellStyle name="Note 13" xfId="3397" hidden="1" xr:uid="{00000000-0005-0000-0000-0000CA1F0000}"/>
    <cellStyle name="Note 13" xfId="4340" hidden="1" xr:uid="{00000000-0005-0000-0000-0000CB1F0000}"/>
    <cellStyle name="Note 13" xfId="4415" hidden="1" xr:uid="{00000000-0005-0000-0000-0000CC1F0000}"/>
    <cellStyle name="Note 13" xfId="4493" hidden="1" xr:uid="{00000000-0005-0000-0000-0000CD1F0000}"/>
    <cellStyle name="Note 13" xfId="4547" hidden="1" xr:uid="{00000000-0005-0000-0000-0000CE1F0000}"/>
    <cellStyle name="Note 13" xfId="3446" hidden="1" xr:uid="{00000000-0005-0000-0000-0000CF1F0000}"/>
    <cellStyle name="Note 13" xfId="3604" hidden="1" xr:uid="{00000000-0005-0000-0000-0000D01F0000}"/>
    <cellStyle name="Note 13" xfId="4872" hidden="1" xr:uid="{00000000-0005-0000-0000-0000D11F0000}"/>
    <cellStyle name="Note 13" xfId="4947" hidden="1" xr:uid="{00000000-0005-0000-0000-0000D21F0000}"/>
    <cellStyle name="Note 13" xfId="5025" hidden="1" xr:uid="{00000000-0005-0000-0000-0000D31F0000}"/>
    <cellStyle name="Note 13" xfId="5209" hidden="1" xr:uid="{00000000-0005-0000-0000-0000D41F0000}"/>
    <cellStyle name="Note 13" xfId="5284" hidden="1" xr:uid="{00000000-0005-0000-0000-0000D51F0000}"/>
    <cellStyle name="Note 13" xfId="5362" hidden="1" xr:uid="{00000000-0005-0000-0000-0000D61F0000}"/>
    <cellStyle name="Note 13" xfId="5546" hidden="1" xr:uid="{00000000-0005-0000-0000-0000D71F0000}"/>
    <cellStyle name="Note 13" xfId="5621" hidden="1" xr:uid="{00000000-0005-0000-0000-0000D81F0000}"/>
    <cellStyle name="Note 13" xfId="5723" hidden="1" xr:uid="{00000000-0005-0000-0000-0000D91F0000}"/>
    <cellStyle name="Note 13" xfId="5798" hidden="1" xr:uid="{00000000-0005-0000-0000-0000DA1F0000}"/>
    <cellStyle name="Note 13" xfId="5873" hidden="1" xr:uid="{00000000-0005-0000-0000-0000DB1F0000}"/>
    <cellStyle name="Note 13" xfId="5951" hidden="1" xr:uid="{00000000-0005-0000-0000-0000DC1F0000}"/>
    <cellStyle name="Note 13" xfId="6537" hidden="1" xr:uid="{00000000-0005-0000-0000-0000DD1F0000}"/>
    <cellStyle name="Note 13" xfId="6612" hidden="1" xr:uid="{00000000-0005-0000-0000-0000DE1F0000}"/>
    <cellStyle name="Note 13" xfId="6691" hidden="1" xr:uid="{00000000-0005-0000-0000-0000DF1F0000}"/>
    <cellStyle name="Note 13" xfId="6759" hidden="1" xr:uid="{00000000-0005-0000-0000-0000E01F0000}"/>
    <cellStyle name="Note 13" xfId="6288" hidden="1" xr:uid="{00000000-0005-0000-0000-0000E11F0000}"/>
    <cellStyle name="Note 13" xfId="6189" hidden="1" xr:uid="{00000000-0005-0000-0000-0000E21F0000}"/>
    <cellStyle name="Note 13" xfId="7132" hidden="1" xr:uid="{00000000-0005-0000-0000-0000E31F0000}"/>
    <cellStyle name="Note 13" xfId="7207" hidden="1" xr:uid="{00000000-0005-0000-0000-0000E41F0000}"/>
    <cellStyle name="Note 13" xfId="7285" hidden="1" xr:uid="{00000000-0005-0000-0000-0000E51F0000}"/>
    <cellStyle name="Note 13" xfId="7339" hidden="1" xr:uid="{00000000-0005-0000-0000-0000E61F0000}"/>
    <cellStyle name="Note 13" xfId="6238" hidden="1" xr:uid="{00000000-0005-0000-0000-0000E71F0000}"/>
    <cellStyle name="Note 13" xfId="6396" hidden="1" xr:uid="{00000000-0005-0000-0000-0000E81F0000}"/>
    <cellStyle name="Note 13" xfId="7664" hidden="1" xr:uid="{00000000-0005-0000-0000-0000E91F0000}"/>
    <cellStyle name="Note 13" xfId="7739" hidden="1" xr:uid="{00000000-0005-0000-0000-0000EA1F0000}"/>
    <cellStyle name="Note 13" xfId="7817" hidden="1" xr:uid="{00000000-0005-0000-0000-0000EB1F0000}"/>
    <cellStyle name="Note 13" xfId="8001" hidden="1" xr:uid="{00000000-0005-0000-0000-0000EC1F0000}"/>
    <cellStyle name="Note 13" xfId="8076" hidden="1" xr:uid="{00000000-0005-0000-0000-0000ED1F0000}"/>
    <cellStyle name="Note 13" xfId="8154" hidden="1" xr:uid="{00000000-0005-0000-0000-0000EE1F0000}"/>
    <cellStyle name="Note 13" xfId="8338" hidden="1" xr:uid="{00000000-0005-0000-0000-0000EF1F0000}"/>
    <cellStyle name="Note 13" xfId="8413" hidden="1" xr:uid="{00000000-0005-0000-0000-0000F01F0000}"/>
    <cellStyle name="Note 14" xfId="380" hidden="1" xr:uid="{00000000-0005-0000-0000-0000F11F0000}"/>
    <cellStyle name="Note 14" xfId="495" hidden="1" xr:uid="{00000000-0005-0000-0000-0000F21F0000}"/>
    <cellStyle name="Note 14" xfId="1218" hidden="1" xr:uid="{00000000-0005-0000-0000-0000F31F0000}"/>
    <cellStyle name="Note 14" xfId="1391" hidden="1" xr:uid="{00000000-0005-0000-0000-0000F41F0000}"/>
    <cellStyle name="Note 14" xfId="1784" hidden="1" xr:uid="{00000000-0005-0000-0000-0000F51F0000}"/>
    <cellStyle name="Note 14" xfId="1932" hidden="1" xr:uid="{00000000-0005-0000-0000-0000F61F0000}"/>
    <cellStyle name="Note 14" xfId="2270" hidden="1" xr:uid="{00000000-0005-0000-0000-0000F71F0000}"/>
    <cellStyle name="Note 14" xfId="2607" hidden="1" xr:uid="{00000000-0005-0000-0000-0000F81F0000}"/>
    <cellStyle name="Note 14" xfId="3172" hidden="1" xr:uid="{00000000-0005-0000-0000-0000F91F0000}"/>
    <cellStyle name="Note 14" xfId="3287" hidden="1" xr:uid="{00000000-0005-0000-0000-0000FA1F0000}"/>
    <cellStyle name="Note 14" xfId="4010" hidden="1" xr:uid="{00000000-0005-0000-0000-0000FB1F0000}"/>
    <cellStyle name="Note 14" xfId="4183" hidden="1" xr:uid="{00000000-0005-0000-0000-0000FC1F0000}"/>
    <cellStyle name="Note 14" xfId="4576" hidden="1" xr:uid="{00000000-0005-0000-0000-0000FD1F0000}"/>
    <cellStyle name="Note 14" xfId="4724" hidden="1" xr:uid="{00000000-0005-0000-0000-0000FE1F0000}"/>
    <cellStyle name="Note 14" xfId="5062" hidden="1" xr:uid="{00000000-0005-0000-0000-0000FF1F0000}"/>
    <cellStyle name="Note 14" xfId="5399" hidden="1" xr:uid="{00000000-0005-0000-0000-000000200000}"/>
    <cellStyle name="Note 14" xfId="5964" hidden="1" xr:uid="{00000000-0005-0000-0000-000001200000}"/>
    <cellStyle name="Note 14" xfId="6079" hidden="1" xr:uid="{00000000-0005-0000-0000-000002200000}"/>
    <cellStyle name="Note 14" xfId="6802" hidden="1" xr:uid="{00000000-0005-0000-0000-000003200000}"/>
    <cellStyle name="Note 14" xfId="6975" hidden="1" xr:uid="{00000000-0005-0000-0000-000004200000}"/>
    <cellStyle name="Note 14" xfId="7368" hidden="1" xr:uid="{00000000-0005-0000-0000-000005200000}"/>
    <cellStyle name="Note 14" xfId="7516" hidden="1" xr:uid="{00000000-0005-0000-0000-000006200000}"/>
    <cellStyle name="Note 14" xfId="7854" hidden="1" xr:uid="{00000000-0005-0000-0000-000007200000}"/>
    <cellStyle name="Note 14" xfId="8191" hidden="1" xr:uid="{00000000-0005-0000-0000-000008200000}"/>
    <cellStyle name="Note 5 2 5 3 2" xfId="454" hidden="1" xr:uid="{00000000-0005-0000-0000-000009200000}"/>
    <cellStyle name="Note 5 2 5 3 2" xfId="569" hidden="1" xr:uid="{00000000-0005-0000-0000-00000A200000}"/>
    <cellStyle name="Note 5 2 5 3 2" xfId="1292" hidden="1" xr:uid="{00000000-0005-0000-0000-00000B200000}"/>
    <cellStyle name="Note 5 2 5 3 2" xfId="1465" hidden="1" xr:uid="{00000000-0005-0000-0000-00000C200000}"/>
    <cellStyle name="Note 5 2 5 3 2" xfId="1858" hidden="1" xr:uid="{00000000-0005-0000-0000-00000D200000}"/>
    <cellStyle name="Note 5 2 5 3 2" xfId="2006" hidden="1" xr:uid="{00000000-0005-0000-0000-00000E200000}"/>
    <cellStyle name="Note 5 2 5 3 2" xfId="2344" hidden="1" xr:uid="{00000000-0005-0000-0000-00000F200000}"/>
    <cellStyle name="Note 5 2 5 3 2" xfId="2681" hidden="1" xr:uid="{00000000-0005-0000-0000-000010200000}"/>
    <cellStyle name="Note 5 2 5 3 2" xfId="3246" hidden="1" xr:uid="{00000000-0005-0000-0000-000011200000}"/>
    <cellStyle name="Note 5 2 5 3 2" xfId="3361" hidden="1" xr:uid="{00000000-0005-0000-0000-000012200000}"/>
    <cellStyle name="Note 5 2 5 3 2" xfId="4084" hidden="1" xr:uid="{00000000-0005-0000-0000-000013200000}"/>
    <cellStyle name="Note 5 2 5 3 2" xfId="4257" hidden="1" xr:uid="{00000000-0005-0000-0000-000014200000}"/>
    <cellStyle name="Note 5 2 5 3 2" xfId="4650" hidden="1" xr:uid="{00000000-0005-0000-0000-000015200000}"/>
    <cellStyle name="Note 5 2 5 3 2" xfId="4798" hidden="1" xr:uid="{00000000-0005-0000-0000-000016200000}"/>
    <cellStyle name="Note 5 2 5 3 2" xfId="5136" hidden="1" xr:uid="{00000000-0005-0000-0000-000017200000}"/>
    <cellStyle name="Note 5 2 5 3 2" xfId="5473" hidden="1" xr:uid="{00000000-0005-0000-0000-000018200000}"/>
    <cellStyle name="Note 5 2 5 3 2" xfId="6038" hidden="1" xr:uid="{00000000-0005-0000-0000-000019200000}"/>
    <cellStyle name="Note 5 2 5 3 2" xfId="6153" hidden="1" xr:uid="{00000000-0005-0000-0000-00001A200000}"/>
    <cellStyle name="Note 5 2 5 3 2" xfId="6876" hidden="1" xr:uid="{00000000-0005-0000-0000-00001B200000}"/>
    <cellStyle name="Note 5 2 5 3 2" xfId="7049" hidden="1" xr:uid="{00000000-0005-0000-0000-00001C200000}"/>
    <cellStyle name="Note 5 2 5 3 2" xfId="7442" hidden="1" xr:uid="{00000000-0005-0000-0000-00001D200000}"/>
    <cellStyle name="Note 5 2 5 3 2" xfId="7590" hidden="1" xr:uid="{00000000-0005-0000-0000-00001E200000}"/>
    <cellStyle name="Note 5 2 5 3 2" xfId="7928" hidden="1" xr:uid="{00000000-0005-0000-0000-00001F200000}"/>
    <cellStyle name="Note 5 2 5 3 2" xfId="8265" hidden="1" xr:uid="{00000000-0005-0000-0000-000020200000}"/>
    <cellStyle name="Note 5 6 3 2" xfId="453" hidden="1" xr:uid="{00000000-0005-0000-0000-000021200000}"/>
    <cellStyle name="Note 5 6 3 2" xfId="568" hidden="1" xr:uid="{00000000-0005-0000-0000-000022200000}"/>
    <cellStyle name="Note 5 6 3 2" xfId="1291" hidden="1" xr:uid="{00000000-0005-0000-0000-000023200000}"/>
    <cellStyle name="Note 5 6 3 2" xfId="1464" hidden="1" xr:uid="{00000000-0005-0000-0000-000024200000}"/>
    <cellStyle name="Note 5 6 3 2" xfId="1857" hidden="1" xr:uid="{00000000-0005-0000-0000-000025200000}"/>
    <cellStyle name="Note 5 6 3 2" xfId="2005" hidden="1" xr:uid="{00000000-0005-0000-0000-000026200000}"/>
    <cellStyle name="Note 5 6 3 2" xfId="2343" hidden="1" xr:uid="{00000000-0005-0000-0000-000027200000}"/>
    <cellStyle name="Note 5 6 3 2" xfId="2680" hidden="1" xr:uid="{00000000-0005-0000-0000-000028200000}"/>
    <cellStyle name="Note 5 6 3 2" xfId="3245" hidden="1" xr:uid="{00000000-0005-0000-0000-000029200000}"/>
    <cellStyle name="Note 5 6 3 2" xfId="3360" hidden="1" xr:uid="{00000000-0005-0000-0000-00002A200000}"/>
    <cellStyle name="Note 5 6 3 2" xfId="4083" hidden="1" xr:uid="{00000000-0005-0000-0000-00002B200000}"/>
    <cellStyle name="Note 5 6 3 2" xfId="4256" hidden="1" xr:uid="{00000000-0005-0000-0000-00002C200000}"/>
    <cellStyle name="Note 5 6 3 2" xfId="4649" hidden="1" xr:uid="{00000000-0005-0000-0000-00002D200000}"/>
    <cellStyle name="Note 5 6 3 2" xfId="4797" hidden="1" xr:uid="{00000000-0005-0000-0000-00002E200000}"/>
    <cellStyle name="Note 5 6 3 2" xfId="5135" hidden="1" xr:uid="{00000000-0005-0000-0000-00002F200000}"/>
    <cellStyle name="Note 5 6 3 2" xfId="5472" hidden="1" xr:uid="{00000000-0005-0000-0000-000030200000}"/>
    <cellStyle name="Note 5 6 3 2" xfId="6037" hidden="1" xr:uid="{00000000-0005-0000-0000-000031200000}"/>
    <cellStyle name="Note 5 6 3 2" xfId="6152" hidden="1" xr:uid="{00000000-0005-0000-0000-000032200000}"/>
    <cellStyle name="Note 5 6 3 2" xfId="6875" hidden="1" xr:uid="{00000000-0005-0000-0000-000033200000}"/>
    <cellStyle name="Note 5 6 3 2" xfId="7048" hidden="1" xr:uid="{00000000-0005-0000-0000-000034200000}"/>
    <cellStyle name="Note 5 6 3 2" xfId="7441" hidden="1" xr:uid="{00000000-0005-0000-0000-000035200000}"/>
    <cellStyle name="Note 5 6 3 2" xfId="7589" hidden="1" xr:uid="{00000000-0005-0000-0000-000036200000}"/>
    <cellStyle name="Note 5 6 3 2" xfId="7927" hidden="1" xr:uid="{00000000-0005-0000-0000-000037200000}"/>
    <cellStyle name="Note 5 6 3 2" xfId="8264" hidden="1" xr:uid="{00000000-0005-0000-0000-000038200000}"/>
    <cellStyle name="Note 6 2 2" xfId="455" hidden="1" xr:uid="{00000000-0005-0000-0000-000039200000}"/>
    <cellStyle name="Note 6 2 2" xfId="570" hidden="1" xr:uid="{00000000-0005-0000-0000-00003A200000}"/>
    <cellStyle name="Note 6 2 2" xfId="1293" hidden="1" xr:uid="{00000000-0005-0000-0000-00003B200000}"/>
    <cellStyle name="Note 6 2 2" xfId="1466" hidden="1" xr:uid="{00000000-0005-0000-0000-00003C200000}"/>
    <cellStyle name="Note 6 2 2" xfId="1859" hidden="1" xr:uid="{00000000-0005-0000-0000-00003D200000}"/>
    <cellStyle name="Note 6 2 2" xfId="2007" hidden="1" xr:uid="{00000000-0005-0000-0000-00003E200000}"/>
    <cellStyle name="Note 6 2 2" xfId="2345" hidden="1" xr:uid="{00000000-0005-0000-0000-00003F200000}"/>
    <cellStyle name="Note 6 2 2" xfId="2682" hidden="1" xr:uid="{00000000-0005-0000-0000-000040200000}"/>
    <cellStyle name="Note 6 2 2" xfId="3247" hidden="1" xr:uid="{00000000-0005-0000-0000-000041200000}"/>
    <cellStyle name="Note 6 2 2" xfId="3362" hidden="1" xr:uid="{00000000-0005-0000-0000-000042200000}"/>
    <cellStyle name="Note 6 2 2" xfId="4085" hidden="1" xr:uid="{00000000-0005-0000-0000-000043200000}"/>
    <cellStyle name="Note 6 2 2" xfId="4258" hidden="1" xr:uid="{00000000-0005-0000-0000-000044200000}"/>
    <cellStyle name="Note 6 2 2" xfId="4651" hidden="1" xr:uid="{00000000-0005-0000-0000-000045200000}"/>
    <cellStyle name="Note 6 2 2" xfId="4799" hidden="1" xr:uid="{00000000-0005-0000-0000-000046200000}"/>
    <cellStyle name="Note 6 2 2" xfId="5137" hidden="1" xr:uid="{00000000-0005-0000-0000-000047200000}"/>
    <cellStyle name="Note 6 2 2" xfId="5474" hidden="1" xr:uid="{00000000-0005-0000-0000-000048200000}"/>
    <cellStyle name="Note 6 2 2" xfId="6039" hidden="1" xr:uid="{00000000-0005-0000-0000-000049200000}"/>
    <cellStyle name="Note 6 2 2" xfId="6154" hidden="1" xr:uid="{00000000-0005-0000-0000-00004A200000}"/>
    <cellStyle name="Note 6 2 2" xfId="6877" hidden="1" xr:uid="{00000000-0005-0000-0000-00004B200000}"/>
    <cellStyle name="Note 6 2 2" xfId="7050" hidden="1" xr:uid="{00000000-0005-0000-0000-00004C200000}"/>
    <cellStyle name="Note 6 2 2" xfId="7443" hidden="1" xr:uid="{00000000-0005-0000-0000-00004D200000}"/>
    <cellStyle name="Note 6 2 2" xfId="7591" hidden="1" xr:uid="{00000000-0005-0000-0000-00004E200000}"/>
    <cellStyle name="Note 6 2 2" xfId="7929" hidden="1" xr:uid="{00000000-0005-0000-0000-00004F200000}"/>
    <cellStyle name="Note 6 2 2" xfId="8266" hidden="1" xr:uid="{00000000-0005-0000-0000-000050200000}"/>
    <cellStyle name="Note 6 3" xfId="394" hidden="1" xr:uid="{00000000-0005-0000-0000-000051200000}"/>
    <cellStyle name="Note 6 3" xfId="509" hidden="1" xr:uid="{00000000-0005-0000-0000-000052200000}"/>
    <cellStyle name="Note 6 3" xfId="1232" hidden="1" xr:uid="{00000000-0005-0000-0000-000053200000}"/>
    <cellStyle name="Note 6 3" xfId="1405" hidden="1" xr:uid="{00000000-0005-0000-0000-000054200000}"/>
    <cellStyle name="Note 6 3" xfId="1798" hidden="1" xr:uid="{00000000-0005-0000-0000-000055200000}"/>
    <cellStyle name="Note 6 3" xfId="1946" hidden="1" xr:uid="{00000000-0005-0000-0000-000056200000}"/>
    <cellStyle name="Note 6 3" xfId="2284" hidden="1" xr:uid="{00000000-0005-0000-0000-000057200000}"/>
    <cellStyle name="Note 6 3" xfId="2621" hidden="1" xr:uid="{00000000-0005-0000-0000-000058200000}"/>
    <cellStyle name="Note 6 3" xfId="3186" hidden="1" xr:uid="{00000000-0005-0000-0000-000059200000}"/>
    <cellStyle name="Note 6 3" xfId="3301" hidden="1" xr:uid="{00000000-0005-0000-0000-00005A200000}"/>
    <cellStyle name="Note 6 3" xfId="4024" hidden="1" xr:uid="{00000000-0005-0000-0000-00005B200000}"/>
    <cellStyle name="Note 6 3" xfId="4197" hidden="1" xr:uid="{00000000-0005-0000-0000-00005C200000}"/>
    <cellStyle name="Note 6 3" xfId="4590" hidden="1" xr:uid="{00000000-0005-0000-0000-00005D200000}"/>
    <cellStyle name="Note 6 3" xfId="4738" hidden="1" xr:uid="{00000000-0005-0000-0000-00005E200000}"/>
    <cellStyle name="Note 6 3" xfId="5076" hidden="1" xr:uid="{00000000-0005-0000-0000-00005F200000}"/>
    <cellStyle name="Note 6 3" xfId="5413" hidden="1" xr:uid="{00000000-0005-0000-0000-000060200000}"/>
    <cellStyle name="Note 6 3" xfId="5978" hidden="1" xr:uid="{00000000-0005-0000-0000-000061200000}"/>
    <cellStyle name="Note 6 3" xfId="6093" hidden="1" xr:uid="{00000000-0005-0000-0000-000062200000}"/>
    <cellStyle name="Note 6 3" xfId="6816" hidden="1" xr:uid="{00000000-0005-0000-0000-000063200000}"/>
    <cellStyle name="Note 6 3" xfId="6989" hidden="1" xr:uid="{00000000-0005-0000-0000-000064200000}"/>
    <cellStyle name="Note 6 3" xfId="7382" hidden="1" xr:uid="{00000000-0005-0000-0000-000065200000}"/>
    <cellStyle name="Note 6 3" xfId="7530" hidden="1" xr:uid="{00000000-0005-0000-0000-000066200000}"/>
    <cellStyle name="Note 6 3" xfId="7868" hidden="1" xr:uid="{00000000-0005-0000-0000-000067200000}"/>
    <cellStyle name="Note 6 3" xfId="8205" hidden="1" xr:uid="{00000000-0005-0000-0000-000068200000}"/>
    <cellStyle name="Note 8" xfId="70" hidden="1" xr:uid="{00000000-0005-0000-0000-000069200000}"/>
    <cellStyle name="Note 8" xfId="156" hidden="1" xr:uid="{00000000-0005-0000-0000-00006A200000}"/>
    <cellStyle name="Note 8" xfId="234" hidden="1" xr:uid="{00000000-0005-0000-0000-00006B200000}"/>
    <cellStyle name="Note 8" xfId="312" hidden="1" xr:uid="{00000000-0005-0000-0000-00006C200000}"/>
    <cellStyle name="Note 8" xfId="894" hidden="1" xr:uid="{00000000-0005-0000-0000-00006D200000}"/>
    <cellStyle name="Note 8" xfId="973" hidden="1" xr:uid="{00000000-0005-0000-0000-00006E200000}"/>
    <cellStyle name="Note 8" xfId="1052" hidden="1" xr:uid="{00000000-0005-0000-0000-00006F200000}"/>
    <cellStyle name="Note 8" xfId="705" hidden="1" xr:uid="{00000000-0005-0000-0000-000070200000}"/>
    <cellStyle name="Note 8" xfId="612" hidden="1" xr:uid="{00000000-0005-0000-0000-000071200000}"/>
    <cellStyle name="Note 8" xfId="666" hidden="1" xr:uid="{00000000-0005-0000-0000-000072200000}"/>
    <cellStyle name="Note 8" xfId="1367" hidden="1" xr:uid="{00000000-0005-0000-0000-000073200000}"/>
    <cellStyle name="Note 8" xfId="1568" hidden="1" xr:uid="{00000000-0005-0000-0000-000074200000}"/>
    <cellStyle name="Note 8" xfId="1646" hidden="1" xr:uid="{00000000-0005-0000-0000-000075200000}"/>
    <cellStyle name="Note 8" xfId="660" hidden="1" xr:uid="{00000000-0005-0000-0000-000076200000}"/>
    <cellStyle name="Note 8" xfId="1192" hidden="1" xr:uid="{00000000-0005-0000-0000-000077200000}"/>
    <cellStyle name="Note 8" xfId="1352" hidden="1" xr:uid="{00000000-0005-0000-0000-000078200000}"/>
    <cellStyle name="Note 8" xfId="1915" hidden="1" xr:uid="{00000000-0005-0000-0000-000079200000}"/>
    <cellStyle name="Note 8" xfId="2100" hidden="1" xr:uid="{00000000-0005-0000-0000-00007A200000}"/>
    <cellStyle name="Note 8" xfId="2178" hidden="1" xr:uid="{00000000-0005-0000-0000-00007B200000}"/>
    <cellStyle name="Note 8" xfId="2257" hidden="1" xr:uid="{00000000-0005-0000-0000-00007C200000}"/>
    <cellStyle name="Note 8" xfId="2437" hidden="1" xr:uid="{00000000-0005-0000-0000-00007D200000}"/>
    <cellStyle name="Note 8" xfId="2515" hidden="1" xr:uid="{00000000-0005-0000-0000-00007E200000}"/>
    <cellStyle name="Note 8" xfId="2594" hidden="1" xr:uid="{00000000-0005-0000-0000-00007F200000}"/>
    <cellStyle name="Note 8" xfId="2774" hidden="1" xr:uid="{00000000-0005-0000-0000-000080200000}"/>
    <cellStyle name="Note 8" xfId="2862" hidden="1" xr:uid="{00000000-0005-0000-0000-000081200000}"/>
    <cellStyle name="Note 8" xfId="2948" hidden="1" xr:uid="{00000000-0005-0000-0000-000082200000}"/>
    <cellStyle name="Note 8" xfId="3026" hidden="1" xr:uid="{00000000-0005-0000-0000-000083200000}"/>
    <cellStyle name="Note 8" xfId="3104" hidden="1" xr:uid="{00000000-0005-0000-0000-000084200000}"/>
    <cellStyle name="Note 8" xfId="3686" hidden="1" xr:uid="{00000000-0005-0000-0000-000085200000}"/>
    <cellStyle name="Note 8" xfId="3765" hidden="1" xr:uid="{00000000-0005-0000-0000-000086200000}"/>
    <cellStyle name="Note 8" xfId="3844" hidden="1" xr:uid="{00000000-0005-0000-0000-000087200000}"/>
    <cellStyle name="Note 8" xfId="3497" hidden="1" xr:uid="{00000000-0005-0000-0000-000088200000}"/>
    <cellStyle name="Note 8" xfId="3404" hidden="1" xr:uid="{00000000-0005-0000-0000-000089200000}"/>
    <cellStyle name="Note 8" xfId="3458" hidden="1" xr:uid="{00000000-0005-0000-0000-00008A200000}"/>
    <cellStyle name="Note 8" xfId="4159" hidden="1" xr:uid="{00000000-0005-0000-0000-00008B200000}"/>
    <cellStyle name="Note 8" xfId="4360" hidden="1" xr:uid="{00000000-0005-0000-0000-00008C200000}"/>
    <cellStyle name="Note 8" xfId="4438" hidden="1" xr:uid="{00000000-0005-0000-0000-00008D200000}"/>
    <cellStyle name="Note 8" xfId="3452" hidden="1" xr:uid="{00000000-0005-0000-0000-00008E200000}"/>
    <cellStyle name="Note 8" xfId="3984" hidden="1" xr:uid="{00000000-0005-0000-0000-00008F200000}"/>
    <cellStyle name="Note 8" xfId="4144" hidden="1" xr:uid="{00000000-0005-0000-0000-000090200000}"/>
    <cellStyle name="Note 8" xfId="4707" hidden="1" xr:uid="{00000000-0005-0000-0000-000091200000}"/>
    <cellStyle name="Note 8" xfId="4892" hidden="1" xr:uid="{00000000-0005-0000-0000-000092200000}"/>
    <cellStyle name="Note 8" xfId="4970" hidden="1" xr:uid="{00000000-0005-0000-0000-000093200000}"/>
    <cellStyle name="Note 8" xfId="5049" hidden="1" xr:uid="{00000000-0005-0000-0000-000094200000}"/>
    <cellStyle name="Note 8" xfId="5229" hidden="1" xr:uid="{00000000-0005-0000-0000-000095200000}"/>
    <cellStyle name="Note 8" xfId="5307" hidden="1" xr:uid="{00000000-0005-0000-0000-000096200000}"/>
    <cellStyle name="Note 8" xfId="5386" hidden="1" xr:uid="{00000000-0005-0000-0000-000097200000}"/>
    <cellStyle name="Note 8" xfId="5566" hidden="1" xr:uid="{00000000-0005-0000-0000-000098200000}"/>
    <cellStyle name="Note 8" xfId="5654" hidden="1" xr:uid="{00000000-0005-0000-0000-000099200000}"/>
    <cellStyle name="Note 8" xfId="5740" hidden="1" xr:uid="{00000000-0005-0000-0000-00009A200000}"/>
    <cellStyle name="Note 8" xfId="5818" hidden="1" xr:uid="{00000000-0005-0000-0000-00009B200000}"/>
    <cellStyle name="Note 8" xfId="5896" hidden="1" xr:uid="{00000000-0005-0000-0000-00009C200000}"/>
    <cellStyle name="Note 8" xfId="6478" hidden="1" xr:uid="{00000000-0005-0000-0000-00009D200000}"/>
    <cellStyle name="Note 8" xfId="6557" hidden="1" xr:uid="{00000000-0005-0000-0000-00009E200000}"/>
    <cellStyle name="Note 8" xfId="6636" hidden="1" xr:uid="{00000000-0005-0000-0000-00009F200000}"/>
    <cellStyle name="Note 8" xfId="6289" hidden="1" xr:uid="{00000000-0005-0000-0000-0000A0200000}"/>
    <cellStyle name="Note 8" xfId="6196" hidden="1" xr:uid="{00000000-0005-0000-0000-0000A1200000}"/>
    <cellStyle name="Note 8" xfId="6250" hidden="1" xr:uid="{00000000-0005-0000-0000-0000A2200000}"/>
    <cellStyle name="Note 8" xfId="6951" hidden="1" xr:uid="{00000000-0005-0000-0000-0000A3200000}"/>
    <cellStyle name="Note 8" xfId="7152" hidden="1" xr:uid="{00000000-0005-0000-0000-0000A4200000}"/>
    <cellStyle name="Note 8" xfId="7230" hidden="1" xr:uid="{00000000-0005-0000-0000-0000A5200000}"/>
    <cellStyle name="Note 8" xfId="6244" hidden="1" xr:uid="{00000000-0005-0000-0000-0000A6200000}"/>
    <cellStyle name="Note 8" xfId="6776" hidden="1" xr:uid="{00000000-0005-0000-0000-0000A7200000}"/>
    <cellStyle name="Note 8" xfId="6936" hidden="1" xr:uid="{00000000-0005-0000-0000-0000A8200000}"/>
    <cellStyle name="Note 8" xfId="7499" hidden="1" xr:uid="{00000000-0005-0000-0000-0000A9200000}"/>
    <cellStyle name="Note 8" xfId="7684" hidden="1" xr:uid="{00000000-0005-0000-0000-0000AA200000}"/>
    <cellStyle name="Note 8" xfId="7762" hidden="1" xr:uid="{00000000-0005-0000-0000-0000AB200000}"/>
    <cellStyle name="Note 8" xfId="7841" hidden="1" xr:uid="{00000000-0005-0000-0000-0000AC200000}"/>
    <cellStyle name="Note 8" xfId="8021" hidden="1" xr:uid="{00000000-0005-0000-0000-0000AD200000}"/>
    <cellStyle name="Note 8" xfId="8099" hidden="1" xr:uid="{00000000-0005-0000-0000-0000AE200000}"/>
    <cellStyle name="Note 8" xfId="8178" hidden="1" xr:uid="{00000000-0005-0000-0000-0000AF200000}"/>
    <cellStyle name="Note 8" xfId="8358" hidden="1" xr:uid="{00000000-0005-0000-0000-0000B0200000}"/>
    <cellStyle name="Note 9" xfId="87" hidden="1" xr:uid="{00000000-0005-0000-0000-0000B1200000}"/>
    <cellStyle name="Note 9" xfId="86" hidden="1" xr:uid="{00000000-0005-0000-0000-0000B2200000}"/>
    <cellStyle name="Note 9" xfId="164" hidden="1" xr:uid="{00000000-0005-0000-0000-0000B3200000}"/>
    <cellStyle name="Note 9" xfId="305" hidden="1" xr:uid="{00000000-0005-0000-0000-0000B4200000}"/>
    <cellStyle name="Note 9" xfId="889" hidden="1" xr:uid="{00000000-0005-0000-0000-0000B5200000}"/>
    <cellStyle name="Note 9" xfId="903" hidden="1" xr:uid="{00000000-0005-0000-0000-0000B6200000}"/>
    <cellStyle name="Note 9" xfId="1044" hidden="1" xr:uid="{00000000-0005-0000-0000-0000B7200000}"/>
    <cellStyle name="Note 9" xfId="1149" hidden="1" xr:uid="{00000000-0005-0000-0000-0000B8200000}"/>
    <cellStyle name="Note 9" xfId="1332" hidden="1" xr:uid="{00000000-0005-0000-0000-0000B9200000}"/>
    <cellStyle name="Note 9" xfId="781" hidden="1" xr:uid="{00000000-0005-0000-0000-0000BA200000}"/>
    <cellStyle name="Note 9" xfId="1351" hidden="1" xr:uid="{00000000-0005-0000-0000-0000BB200000}"/>
    <cellStyle name="Note 9" xfId="790" hidden="1" xr:uid="{00000000-0005-0000-0000-0000BC200000}"/>
    <cellStyle name="Note 9" xfId="1639" hidden="1" xr:uid="{00000000-0005-0000-0000-0000BD200000}"/>
    <cellStyle name="Note 9" xfId="1737" hidden="1" xr:uid="{00000000-0005-0000-0000-0000BE200000}"/>
    <cellStyle name="Note 9" xfId="1892" hidden="1" xr:uid="{00000000-0005-0000-0000-0000BF200000}"/>
    <cellStyle name="Note 9" xfId="833" hidden="1" xr:uid="{00000000-0005-0000-0000-0000C0200000}"/>
    <cellStyle name="Note 9" xfId="1909" hidden="1" xr:uid="{00000000-0005-0000-0000-0000C1200000}"/>
    <cellStyle name="Note 9" xfId="1156" hidden="1" xr:uid="{00000000-0005-0000-0000-0000C2200000}"/>
    <cellStyle name="Note 9" xfId="2171" hidden="1" xr:uid="{00000000-0005-0000-0000-0000C3200000}"/>
    <cellStyle name="Note 9" xfId="758" hidden="1" xr:uid="{00000000-0005-0000-0000-0000C4200000}"/>
    <cellStyle name="Note 9" xfId="1215" hidden="1" xr:uid="{00000000-0005-0000-0000-0000C5200000}"/>
    <cellStyle name="Note 9" xfId="2508" hidden="1" xr:uid="{00000000-0005-0000-0000-0000C6200000}"/>
    <cellStyle name="Note 9" xfId="1931" hidden="1" xr:uid="{00000000-0005-0000-0000-0000C7200000}"/>
    <cellStyle name="Note 9" xfId="1728" hidden="1" xr:uid="{00000000-0005-0000-0000-0000C8200000}"/>
    <cellStyle name="Note 9" xfId="2879" hidden="1" xr:uid="{00000000-0005-0000-0000-0000C9200000}"/>
    <cellStyle name="Note 9" xfId="2878" hidden="1" xr:uid="{00000000-0005-0000-0000-0000CA200000}"/>
    <cellStyle name="Note 9" xfId="2956" hidden="1" xr:uid="{00000000-0005-0000-0000-0000CB200000}"/>
    <cellStyle name="Note 9" xfId="3097" hidden="1" xr:uid="{00000000-0005-0000-0000-0000CC200000}"/>
    <cellStyle name="Note 9" xfId="3681" hidden="1" xr:uid="{00000000-0005-0000-0000-0000CD200000}"/>
    <cellStyle name="Note 9" xfId="3695" hidden="1" xr:uid="{00000000-0005-0000-0000-0000CE200000}"/>
    <cellStyle name="Note 9" xfId="3836" hidden="1" xr:uid="{00000000-0005-0000-0000-0000CF200000}"/>
    <cellStyle name="Note 9" xfId="3941" hidden="1" xr:uid="{00000000-0005-0000-0000-0000D0200000}"/>
    <cellStyle name="Note 9" xfId="4124" hidden="1" xr:uid="{00000000-0005-0000-0000-0000D1200000}"/>
    <cellStyle name="Note 9" xfId="3573" hidden="1" xr:uid="{00000000-0005-0000-0000-0000D2200000}"/>
    <cellStyle name="Note 9" xfId="4143" hidden="1" xr:uid="{00000000-0005-0000-0000-0000D3200000}"/>
    <cellStyle name="Note 9" xfId="3582" hidden="1" xr:uid="{00000000-0005-0000-0000-0000D4200000}"/>
    <cellStyle name="Note 9" xfId="4431" hidden="1" xr:uid="{00000000-0005-0000-0000-0000D5200000}"/>
    <cellStyle name="Note 9" xfId="4529" hidden="1" xr:uid="{00000000-0005-0000-0000-0000D6200000}"/>
    <cellStyle name="Note 9" xfId="4684" hidden="1" xr:uid="{00000000-0005-0000-0000-0000D7200000}"/>
    <cellStyle name="Note 9" xfId="3625" hidden="1" xr:uid="{00000000-0005-0000-0000-0000D8200000}"/>
    <cellStyle name="Note 9" xfId="4701" hidden="1" xr:uid="{00000000-0005-0000-0000-0000D9200000}"/>
    <cellStyle name="Note 9" xfId="3948" hidden="1" xr:uid="{00000000-0005-0000-0000-0000DA200000}"/>
    <cellStyle name="Note 9" xfId="4963" hidden="1" xr:uid="{00000000-0005-0000-0000-0000DB200000}"/>
    <cellStyle name="Note 9" xfId="3550" hidden="1" xr:uid="{00000000-0005-0000-0000-0000DC200000}"/>
    <cellStyle name="Note 9" xfId="4007" hidden="1" xr:uid="{00000000-0005-0000-0000-0000DD200000}"/>
    <cellStyle name="Note 9" xfId="5300" hidden="1" xr:uid="{00000000-0005-0000-0000-0000DE200000}"/>
    <cellStyle name="Note 9" xfId="4723" hidden="1" xr:uid="{00000000-0005-0000-0000-0000DF200000}"/>
    <cellStyle name="Note 9" xfId="4520" hidden="1" xr:uid="{00000000-0005-0000-0000-0000E0200000}"/>
    <cellStyle name="Note 9" xfId="5671" hidden="1" xr:uid="{00000000-0005-0000-0000-0000E1200000}"/>
    <cellStyle name="Note 9" xfId="5670" hidden="1" xr:uid="{00000000-0005-0000-0000-0000E2200000}"/>
    <cellStyle name="Note 9" xfId="5748" hidden="1" xr:uid="{00000000-0005-0000-0000-0000E3200000}"/>
    <cellStyle name="Note 9" xfId="5889" hidden="1" xr:uid="{00000000-0005-0000-0000-0000E4200000}"/>
    <cellStyle name="Note 9" xfId="6473" hidden="1" xr:uid="{00000000-0005-0000-0000-0000E5200000}"/>
    <cellStyle name="Note 9" xfId="6487" hidden="1" xr:uid="{00000000-0005-0000-0000-0000E6200000}"/>
    <cellStyle name="Note 9" xfId="6628" hidden="1" xr:uid="{00000000-0005-0000-0000-0000E7200000}"/>
    <cellStyle name="Note 9" xfId="6733" hidden="1" xr:uid="{00000000-0005-0000-0000-0000E8200000}"/>
    <cellStyle name="Note 9" xfId="6916" hidden="1" xr:uid="{00000000-0005-0000-0000-0000E9200000}"/>
    <cellStyle name="Note 9" xfId="6365" hidden="1" xr:uid="{00000000-0005-0000-0000-0000EA200000}"/>
    <cellStyle name="Note 9" xfId="6935" hidden="1" xr:uid="{00000000-0005-0000-0000-0000EB200000}"/>
    <cellStyle name="Note 9" xfId="6374" hidden="1" xr:uid="{00000000-0005-0000-0000-0000EC200000}"/>
    <cellStyle name="Note 9" xfId="7223" hidden="1" xr:uid="{00000000-0005-0000-0000-0000ED200000}"/>
    <cellStyle name="Note 9" xfId="7321" hidden="1" xr:uid="{00000000-0005-0000-0000-0000EE200000}"/>
    <cellStyle name="Note 9" xfId="7476" hidden="1" xr:uid="{00000000-0005-0000-0000-0000EF200000}"/>
    <cellStyle name="Note 9" xfId="6417" hidden="1" xr:uid="{00000000-0005-0000-0000-0000F0200000}"/>
    <cellStyle name="Note 9" xfId="7493" hidden="1" xr:uid="{00000000-0005-0000-0000-0000F1200000}"/>
    <cellStyle name="Note 9" xfId="6740" hidden="1" xr:uid="{00000000-0005-0000-0000-0000F2200000}"/>
    <cellStyle name="Note 9" xfId="7755" hidden="1" xr:uid="{00000000-0005-0000-0000-0000F3200000}"/>
    <cellStyle name="Note 9" xfId="6342" hidden="1" xr:uid="{00000000-0005-0000-0000-0000F4200000}"/>
    <cellStyle name="Note 9" xfId="6799" hidden="1" xr:uid="{00000000-0005-0000-0000-0000F5200000}"/>
    <cellStyle name="Note 9" xfId="8092" hidden="1" xr:uid="{00000000-0005-0000-0000-0000F6200000}"/>
    <cellStyle name="Note 9" xfId="7515" hidden="1" xr:uid="{00000000-0005-0000-0000-0000F7200000}"/>
    <cellStyle name="Note 9" xfId="7312" hidden="1" xr:uid="{00000000-0005-0000-0000-0000F8200000}"/>
    <cellStyle name="Output" xfId="14" builtinId="21" customBuiltin="1"/>
    <cellStyle name="Output 2" xfId="8448" xr:uid="{A7A92746-3826-44FD-BCF4-E37DEF7AF6D7}"/>
    <cellStyle name="Percent" xfId="56" builtinId="5" hidden="1" customBuiltin="1"/>
    <cellStyle name="Percent" xfId="58" builtinId="5"/>
    <cellStyle name="Percent [0]" xfId="57" xr:uid="{00000000-0005-0000-0000-0000FD200000}"/>
    <cellStyle name="Percent [1]" xfId="48" xr:uid="{00000000-0005-0000-0000-0000FF200000}"/>
    <cellStyle name="Percent [2]" xfId="47" xr:uid="{00000000-0005-0000-0000-000001210000}"/>
    <cellStyle name="Percent [3]" xfId="46" xr:uid="{00000000-0005-0000-0000-000003210000}"/>
    <cellStyle name="Percent [4]" xfId="62" xr:uid="{E128B793-D2E1-4266-95CA-D3A56AB076BC}"/>
    <cellStyle name="Rt border" xfId="8442" xr:uid="{E97A7AD9-A510-4EC7-8727-DACFDBA7C0DF}"/>
    <cellStyle name="Rt margin" xfId="64" xr:uid="{00000000-0005-0000-0000-000008210000}"/>
    <cellStyle name="Rt margin 2" xfId="8451" xr:uid="{EDC54848-862A-45C1-BF30-0FA7E50C9DF7}"/>
    <cellStyle name="Text" xfId="63" xr:uid="{9C67E3D5-99A6-4905-8B12-6C92DC3F5E62}"/>
    <cellStyle name="Text 2" xfId="8446" xr:uid="{970ADB7E-CA9C-4BE6-8499-8804966C7AA0}"/>
    <cellStyle name="Title" xfId="5" builtinId="15" customBuiltin="1"/>
    <cellStyle name="Title 2" xfId="8444" xr:uid="{949E9852-CC02-486D-A593-5443ABAA917F}"/>
    <cellStyle name="Title 2 2" xfId="8452" xr:uid="{F2638F88-9A82-4C4A-B122-393E9FCBAB79}"/>
    <cellStyle name="Title 2 2 2" xfId="8454" xr:uid="{A99BDEED-32A4-47B6-A66C-8D77D7DAB6F9}"/>
    <cellStyle name="Total" xfId="21" builtinId="25" hidden="1"/>
    <cellStyle name="Warning Text" xfId="18" builtinId="11" hidden="1"/>
    <cellStyle name="Year" xfId="61" xr:uid="{FD6F7BF8-1B81-473A-877D-ECA096A93746}"/>
  </cellStyles>
  <dxfs count="0"/>
  <tableStyles count="0" defaultTableStyle="TableStyleMedium2" defaultPivotStyle="PivotStyleLight16"/>
  <colors>
    <mruColors>
      <color rgb="FFFDE3E7"/>
      <color rgb="FFB8B096"/>
      <color rgb="FFECA68B"/>
      <color rgb="FF69D8FF"/>
      <color rgb="FF639B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sheetMetadata" Target="metadata.xml" Id="rId13"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sharedStrings" Target="sharedStrings.xml" Id="rId12"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styles" Target="styles.xml" Id="rId11" /><Relationship Type="http://schemas.openxmlformats.org/officeDocument/2006/relationships/worksheet" Target="worksheets/sheet5.xml" Id="rId5" /><Relationship Type="http://schemas.openxmlformats.org/officeDocument/2006/relationships/theme" Target="theme/theme1.xml" Id="rId10"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calcChain" Target="calcChain.xml" Id="rId14" /><Relationship Type="http://schemas.openxmlformats.org/officeDocument/2006/relationships/customXml" Target="/customXML/item.xml" Id="imanage.xml" /></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2203133</xdr:rowOff>
    </xdr:from>
    <xdr:to>
      <xdr:col>3</xdr:col>
      <xdr:colOff>2200275</xdr:colOff>
      <xdr:row>13</xdr:row>
      <xdr:rowOff>152400</xdr:rowOff>
    </xdr:to>
    <xdr:pic>
      <xdr:nvPicPr>
        <xdr:cNvPr id="3" name="Picture 2">
          <a:extLst>
            <a:ext uri="{FF2B5EF4-FFF2-40B4-BE49-F238E27FC236}">
              <a16:creationId xmlns:a16="http://schemas.microsoft.com/office/drawing/2014/main" id="{ECABDB86-C7FB-4D41-98F1-4BF2A60CE00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93633"/>
          <a:ext cx="8982075" cy="32308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314325</xdr:colOff>
      <xdr:row>0</xdr:row>
      <xdr:rowOff>142875</xdr:rowOff>
    </xdr:from>
    <xdr:to>
      <xdr:col>1</xdr:col>
      <xdr:colOff>303497</xdr:colOff>
      <xdr:row>1</xdr:row>
      <xdr:rowOff>657975</xdr:rowOff>
    </xdr:to>
    <xdr:pic>
      <xdr:nvPicPr>
        <xdr:cNvPr id="2" name="Picture 1">
          <a:extLst>
            <a:ext uri="{FF2B5EF4-FFF2-40B4-BE49-F238E27FC236}">
              <a16:creationId xmlns:a16="http://schemas.microsoft.com/office/drawing/2014/main" id="{65B96CCF-A5EB-4094-AD79-A62372B429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14325" y="142875"/>
          <a:ext cx="2341847" cy="705600"/>
        </a:xfrm>
        <a:prstGeom prst="rect">
          <a:avLst/>
        </a:prstGeom>
      </xdr:spPr>
    </xdr:pic>
    <xdr:clientData/>
  </xdr:twoCellAnchor>
</xdr:wsDr>
</file>

<file path=xl/theme/theme1.xml><?xml version="1.0" encoding="utf-8"?>
<a:theme xmlns:a="http://schemas.openxmlformats.org/drawingml/2006/main" name="ThemeComCom">
  <a:themeElements>
    <a:clrScheme name="comcom">
      <a:dk1>
        <a:sysClr val="windowText" lastClr="000000"/>
      </a:dk1>
      <a:lt1>
        <a:srgbClr val="FFFFFF"/>
      </a:lt1>
      <a:dk2>
        <a:srgbClr val="639B9F"/>
      </a:dk2>
      <a:lt2>
        <a:srgbClr val="D29C2E"/>
      </a:lt2>
      <a:accent1>
        <a:srgbClr val="BA0F2C"/>
      </a:accent1>
      <a:accent2>
        <a:srgbClr val="7EA0AE"/>
      </a:accent2>
      <a:accent3>
        <a:srgbClr val="E89466"/>
      </a:accent3>
      <a:accent4>
        <a:srgbClr val="3F5E58"/>
      </a:accent4>
      <a:accent5>
        <a:srgbClr val="B6AB86"/>
      </a:accent5>
      <a:accent6>
        <a:srgbClr val="654B45"/>
      </a:accent6>
      <a:hlink>
        <a:srgbClr val="7EA0AE"/>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226A7-4127-402B-B423-B2872C3D3580}">
  <sheetPr codeName="Sheet1">
    <pageSetUpPr fitToPage="1"/>
  </sheetPr>
  <dimension ref="A1:D16"/>
  <sheetViews>
    <sheetView showGridLines="0" tabSelected="1" view="pageBreakPreview" zoomScaleNormal="100" zoomScaleSheetLayoutView="100" workbookViewId="0"/>
  </sheetViews>
  <sheetFormatPr defaultColWidth="9.19921875" defaultRowHeight="15" customHeight="1" x14ac:dyDescent="0.45"/>
  <cols>
    <col min="1" max="4" width="34.53125" customWidth="1"/>
  </cols>
  <sheetData>
    <row r="1" spans="1:4" ht="15" customHeight="1" x14ac:dyDescent="0.45">
      <c r="A1" s="3"/>
      <c r="B1" s="4"/>
      <c r="C1" s="4"/>
      <c r="D1" s="4"/>
    </row>
    <row r="2" spans="1:4" ht="189" customHeight="1" x14ac:dyDescent="0.45">
      <c r="A2" s="5"/>
      <c r="B2" s="74"/>
      <c r="C2" s="75"/>
    </row>
    <row r="3" spans="1:4" ht="22.5" customHeight="1" x14ac:dyDescent="0.75">
      <c r="A3" s="35" t="s">
        <v>34</v>
      </c>
      <c r="B3" s="76"/>
      <c r="C3" s="76"/>
      <c r="D3" s="76"/>
    </row>
    <row r="4" spans="1:4" ht="22.5" customHeight="1" x14ac:dyDescent="0.75">
      <c r="A4" s="35" t="s">
        <v>213</v>
      </c>
      <c r="B4" s="76"/>
      <c r="C4" s="76"/>
      <c r="D4" s="76"/>
    </row>
    <row r="5" spans="1:4" ht="22.5" customHeight="1" x14ac:dyDescent="0.75">
      <c r="A5" s="6" t="s">
        <v>215</v>
      </c>
      <c r="B5" s="76"/>
      <c r="C5" s="76"/>
      <c r="D5" s="76"/>
    </row>
    <row r="6" spans="1:4" ht="22.5" customHeight="1" x14ac:dyDescent="0.75">
      <c r="A6" s="71" t="s">
        <v>214</v>
      </c>
      <c r="B6" s="76"/>
      <c r="C6" s="76"/>
      <c r="D6" s="76"/>
    </row>
    <row r="7" spans="1:4" ht="47.25" customHeight="1" x14ac:dyDescent="0.45">
      <c r="A7" s="5"/>
    </row>
    <row r="8" spans="1:4" ht="15" customHeight="1" x14ac:dyDescent="0.45">
      <c r="A8" s="5"/>
    </row>
    <row r="9" spans="1:4" ht="15" customHeight="1" x14ac:dyDescent="0.45">
      <c r="A9" s="5"/>
    </row>
    <row r="10" spans="1:4" ht="15" customHeight="1" x14ac:dyDescent="0.45">
      <c r="A10" s="5"/>
    </row>
    <row r="11" spans="1:4" ht="15" customHeight="1" x14ac:dyDescent="0.45">
      <c r="A11" s="5"/>
    </row>
    <row r="12" spans="1:4" ht="15" customHeight="1" x14ac:dyDescent="0.45">
      <c r="A12" s="5"/>
    </row>
    <row r="13" spans="1:4" ht="15" customHeight="1" x14ac:dyDescent="0.45">
      <c r="A13" s="5"/>
    </row>
    <row r="14" spans="1:4" ht="15" customHeight="1" x14ac:dyDescent="0.45">
      <c r="A14" s="5"/>
    </row>
    <row r="15" spans="1:4" ht="15" customHeight="1" x14ac:dyDescent="0.45">
      <c r="A15" s="412" t="s">
        <v>263</v>
      </c>
      <c r="B15" s="76"/>
      <c r="C15" s="76"/>
      <c r="D15" s="76"/>
    </row>
    <row r="16" spans="1:4" ht="15" customHeight="1" x14ac:dyDescent="0.45">
      <c r="A16" s="7"/>
      <c r="B16" s="8"/>
      <c r="C16" s="8"/>
      <c r="D16" s="8"/>
    </row>
  </sheetData>
  <sheetProtection formatColumns="0" formatRows="0"/>
  <pageMargins left="0.70866141732283472" right="0.70866141732283472" top="0.74803149606299213" bottom="0.74803149606299213" header="0.31496062992125984" footer="0.31496062992125984"/>
  <pageSetup paperSize="9" scale="9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221AA-EDAC-4067-9A5A-0BDAF357CD19}">
  <sheetPr codeName="Sheet4">
    <pageSetUpPr fitToPage="1"/>
  </sheetPr>
  <dimension ref="A1:C41"/>
  <sheetViews>
    <sheetView showGridLines="0" view="pageBreakPreview" zoomScaleNormal="100" zoomScaleSheetLayoutView="100" workbookViewId="0"/>
  </sheetViews>
  <sheetFormatPr defaultColWidth="9.19921875" defaultRowHeight="14.25" x14ac:dyDescent="0.45"/>
  <cols>
    <col min="1" max="1" width="3.53125" customWidth="1"/>
    <col min="2" max="2" width="3.53125" style="66" customWidth="1"/>
    <col min="3" max="3" width="157.53125" style="67" customWidth="1"/>
    <col min="4" max="4" width="3.53125" customWidth="1"/>
  </cols>
  <sheetData>
    <row r="1" spans="1:3" ht="25.5" x14ac:dyDescent="0.75">
      <c r="A1" s="77" t="s">
        <v>27</v>
      </c>
    </row>
    <row r="2" spans="1:3" x14ac:dyDescent="0.45">
      <c r="A2" s="78"/>
      <c r="B2" s="79" t="s">
        <v>217</v>
      </c>
      <c r="C2" s="80"/>
    </row>
    <row r="3" spans="1:3" x14ac:dyDescent="0.45">
      <c r="B3" s="81"/>
    </row>
    <row r="4" spans="1:3" ht="23.25" x14ac:dyDescent="0.7">
      <c r="A4" s="82" t="s">
        <v>28</v>
      </c>
      <c r="B4" s="83"/>
      <c r="C4" s="84"/>
    </row>
    <row r="5" spans="1:3" ht="13.5" customHeight="1" x14ac:dyDescent="0.45">
      <c r="B5">
        <v>1</v>
      </c>
      <c r="C5" t="s">
        <v>218</v>
      </c>
    </row>
    <row r="6" spans="1:3" ht="57" x14ac:dyDescent="0.45">
      <c r="B6" s="368">
        <v>2</v>
      </c>
      <c r="C6" s="369" t="s">
        <v>219</v>
      </c>
    </row>
    <row r="7" spans="1:3" x14ac:dyDescent="0.45">
      <c r="A7" s="66"/>
      <c r="B7">
        <v>3</v>
      </c>
      <c r="C7" t="s">
        <v>220</v>
      </c>
    </row>
    <row r="8" spans="1:3" ht="28.5" x14ac:dyDescent="0.45">
      <c r="A8" s="66"/>
      <c r="B8" s="368">
        <v>4</v>
      </c>
      <c r="C8" s="67" t="s">
        <v>221</v>
      </c>
    </row>
    <row r="9" spans="1:3" x14ac:dyDescent="0.45">
      <c r="B9">
        <v>5</v>
      </c>
      <c r="C9" t="s">
        <v>222</v>
      </c>
    </row>
    <row r="10" spans="1:3" ht="23.25" x14ac:dyDescent="0.7">
      <c r="A10" s="86" t="s">
        <v>223</v>
      </c>
      <c r="B10" s="83"/>
      <c r="C10" s="84"/>
    </row>
    <row r="11" spans="1:3" x14ac:dyDescent="0.45">
      <c r="B11">
        <v>1</v>
      </c>
      <c r="C11" t="s">
        <v>224</v>
      </c>
    </row>
    <row r="12" spans="1:3" x14ac:dyDescent="0.45">
      <c r="B12"/>
      <c r="C12" t="s">
        <v>225</v>
      </c>
    </row>
    <row r="13" spans="1:3" x14ac:dyDescent="0.45">
      <c r="B13"/>
      <c r="C13" t="s">
        <v>226</v>
      </c>
    </row>
    <row r="14" spans="1:3" x14ac:dyDescent="0.45">
      <c r="B14"/>
      <c r="C14" t="s">
        <v>227</v>
      </c>
    </row>
    <row r="15" spans="1:3" ht="17.25" customHeight="1" x14ac:dyDescent="0.45">
      <c r="B15"/>
      <c r="C15" t="s">
        <v>228</v>
      </c>
    </row>
    <row r="16" spans="1:3" x14ac:dyDescent="0.45">
      <c r="B16"/>
      <c r="C16" t="s">
        <v>229</v>
      </c>
    </row>
    <row r="17" spans="1:3" x14ac:dyDescent="0.45">
      <c r="B17"/>
      <c r="C17" t="s">
        <v>230</v>
      </c>
    </row>
    <row r="18" spans="1:3" x14ac:dyDescent="0.45">
      <c r="B18">
        <v>2</v>
      </c>
      <c r="C18" t="s">
        <v>231</v>
      </c>
    </row>
    <row r="19" spans="1:3" ht="42.75" x14ac:dyDescent="0.45">
      <c r="B19" s="368"/>
      <c r="C19" s="67" t="s">
        <v>232</v>
      </c>
    </row>
    <row r="20" spans="1:3" ht="28.5" x14ac:dyDescent="0.45">
      <c r="B20" s="368">
        <v>3</v>
      </c>
      <c r="C20" s="67" t="s">
        <v>233</v>
      </c>
    </row>
    <row r="21" spans="1:3" ht="42.75" x14ac:dyDescent="0.45">
      <c r="B21" s="368">
        <v>4</v>
      </c>
      <c r="C21" s="67" t="s">
        <v>234</v>
      </c>
    </row>
    <row r="22" spans="1:3" ht="28.5" x14ac:dyDescent="0.45">
      <c r="B22" s="368">
        <v>5</v>
      </c>
      <c r="C22" s="67" t="s">
        <v>235</v>
      </c>
    </row>
    <row r="23" spans="1:3" ht="28.5" x14ac:dyDescent="0.45">
      <c r="B23" s="368">
        <v>6</v>
      </c>
      <c r="C23" s="67" t="s">
        <v>236</v>
      </c>
    </row>
    <row r="24" spans="1:3" x14ac:dyDescent="0.45">
      <c r="B24" s="87"/>
      <c r="C24" s="85"/>
    </row>
    <row r="25" spans="1:3" ht="23.25" x14ac:dyDescent="0.7">
      <c r="A25" s="82" t="s">
        <v>11</v>
      </c>
      <c r="B25" s="83"/>
      <c r="C25" s="84"/>
    </row>
    <row r="26" spans="1:3" x14ac:dyDescent="0.45">
      <c r="B26" s="90" t="s">
        <v>237</v>
      </c>
    </row>
    <row r="27" spans="1:3" x14ac:dyDescent="0.45">
      <c r="B27" s="66">
        <v>1</v>
      </c>
      <c r="C27" s="88" t="s">
        <v>83</v>
      </c>
    </row>
    <row r="28" spans="1:3" x14ac:dyDescent="0.45">
      <c r="B28" s="66">
        <v>2</v>
      </c>
      <c r="C28" s="88" t="s">
        <v>82</v>
      </c>
    </row>
    <row r="29" spans="1:3" x14ac:dyDescent="0.45">
      <c r="B29" s="66">
        <v>3</v>
      </c>
      <c r="C29" s="88" t="s">
        <v>238</v>
      </c>
    </row>
    <row r="31" spans="1:3" ht="23.25" x14ac:dyDescent="0.7">
      <c r="A31" s="82" t="s">
        <v>17</v>
      </c>
      <c r="B31" s="83"/>
      <c r="C31" s="84"/>
    </row>
    <row r="32" spans="1:3" x14ac:dyDescent="0.45">
      <c r="B32" s="66">
        <v>1</v>
      </c>
      <c r="C32" s="90" t="s">
        <v>239</v>
      </c>
    </row>
    <row r="33" spans="1:3" ht="17.25" customHeight="1" x14ac:dyDescent="0.45"/>
    <row r="34" spans="1:3" ht="23.25" x14ac:dyDescent="0.7">
      <c r="A34" s="82" t="s">
        <v>47</v>
      </c>
      <c r="B34" s="83"/>
      <c r="C34" s="84"/>
    </row>
    <row r="35" spans="1:3" x14ac:dyDescent="0.45">
      <c r="B35" s="66">
        <v>1</v>
      </c>
      <c r="C35" s="68" t="s">
        <v>48</v>
      </c>
    </row>
    <row r="36" spans="1:3" x14ac:dyDescent="0.45">
      <c r="B36" s="66">
        <v>2</v>
      </c>
      <c r="C36" s="68" t="s">
        <v>261</v>
      </c>
    </row>
    <row r="37" spans="1:3" x14ac:dyDescent="0.45">
      <c r="B37" s="66">
        <v>3</v>
      </c>
      <c r="C37" s="68" t="s">
        <v>262</v>
      </c>
    </row>
    <row r="38" spans="1:3" x14ac:dyDescent="0.45">
      <c r="B38" s="66">
        <v>4</v>
      </c>
      <c r="C38" s="68" t="s">
        <v>49</v>
      </c>
    </row>
    <row r="39" spans="1:3" x14ac:dyDescent="0.45">
      <c r="B39" s="66">
        <v>5</v>
      </c>
      <c r="C39" s="68" t="s">
        <v>50</v>
      </c>
    </row>
    <row r="40" spans="1:3" x14ac:dyDescent="0.45">
      <c r="B40" s="66">
        <v>6</v>
      </c>
      <c r="C40" t="s">
        <v>240</v>
      </c>
    </row>
    <row r="41" spans="1:3" x14ac:dyDescent="0.45">
      <c r="B41" s="66">
        <v>7</v>
      </c>
      <c r="C41" t="s">
        <v>80</v>
      </c>
    </row>
  </sheetData>
  <sheetProtection formatColumns="0" formatRows="0"/>
  <pageMargins left="0.70866141732283472" right="0.70866141732283472" top="0.74803149606299213" bottom="0.74803149606299213" header="0.31496062992125984" footer="0.31496062992125984"/>
  <pageSetup paperSize="9" scale="5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42220-2400-49DA-AF95-EAEAA942A6C9}">
  <sheetPr codeName="Sheet6">
    <pageSetUpPr fitToPage="1"/>
  </sheetPr>
  <dimension ref="A1:C27"/>
  <sheetViews>
    <sheetView showGridLines="0" view="pageBreakPreview" zoomScaleNormal="100" zoomScaleSheetLayoutView="100" workbookViewId="0"/>
  </sheetViews>
  <sheetFormatPr defaultColWidth="9.19921875" defaultRowHeight="15" customHeight="1" x14ac:dyDescent="0.45"/>
  <cols>
    <col min="1" max="1" width="3.53125" customWidth="1"/>
    <col min="2" max="2" width="21.19921875" customWidth="1"/>
    <col min="3" max="3" width="60.53125" customWidth="1"/>
    <col min="4" max="4" width="3.53125" customWidth="1"/>
  </cols>
  <sheetData>
    <row r="1" spans="1:3" ht="25.5" x14ac:dyDescent="0.75">
      <c r="A1" s="77" t="s">
        <v>38</v>
      </c>
    </row>
    <row r="2" spans="1:3" ht="14.25" x14ac:dyDescent="0.45"/>
    <row r="3" spans="1:3" ht="14.65" thickBot="1" x14ac:dyDescent="0.5">
      <c r="B3" s="8"/>
      <c r="C3" s="8"/>
    </row>
    <row r="4" spans="1:3" ht="15.75" x14ac:dyDescent="0.5">
      <c r="B4" s="378" t="s">
        <v>39</v>
      </c>
      <c r="C4" s="379" t="s">
        <v>40</v>
      </c>
    </row>
    <row r="5" spans="1:3" ht="14.25" x14ac:dyDescent="0.45">
      <c r="B5" s="380" t="s">
        <v>11</v>
      </c>
      <c r="C5" s="381" t="s">
        <v>11</v>
      </c>
    </row>
    <row r="6" spans="1:3" ht="14.25" x14ac:dyDescent="0.45">
      <c r="B6" s="380" t="s">
        <v>11</v>
      </c>
      <c r="C6" s="381" t="s">
        <v>53</v>
      </c>
    </row>
    <row r="7" spans="1:3" ht="14.25" x14ac:dyDescent="0.45">
      <c r="B7" s="382"/>
      <c r="C7" s="383" t="s">
        <v>18</v>
      </c>
    </row>
    <row r="8" spans="1:3" ht="14.25" x14ac:dyDescent="0.45">
      <c r="B8" s="382"/>
      <c r="C8" s="383" t="s">
        <v>99</v>
      </c>
    </row>
    <row r="9" spans="1:3" ht="14.25" x14ac:dyDescent="0.45">
      <c r="B9" s="382"/>
      <c r="C9" s="383" t="s">
        <v>248</v>
      </c>
    </row>
    <row r="10" spans="1:3" ht="14.25" x14ac:dyDescent="0.45">
      <c r="B10" s="382"/>
      <c r="C10" s="383" t="s">
        <v>119</v>
      </c>
    </row>
    <row r="11" spans="1:3" ht="14.25" x14ac:dyDescent="0.45">
      <c r="B11" s="384" t="s">
        <v>15</v>
      </c>
      <c r="C11" s="385" t="s">
        <v>15</v>
      </c>
    </row>
    <row r="12" spans="1:3" ht="15" customHeight="1" x14ac:dyDescent="0.45">
      <c r="B12" s="380" t="s">
        <v>97</v>
      </c>
      <c r="C12" s="381" t="s">
        <v>29</v>
      </c>
    </row>
    <row r="13" spans="1:3" ht="14.25" x14ac:dyDescent="0.45">
      <c r="B13" s="382"/>
      <c r="C13" s="383" t="s">
        <v>11</v>
      </c>
    </row>
    <row r="14" spans="1:3" ht="15" customHeight="1" x14ac:dyDescent="0.45">
      <c r="B14" s="384" t="s">
        <v>98</v>
      </c>
      <c r="C14" s="385" t="s">
        <v>30</v>
      </c>
    </row>
    <row r="15" spans="1:3" ht="15" customHeight="1" x14ac:dyDescent="0.45">
      <c r="B15" s="386"/>
      <c r="C15" s="387" t="s">
        <v>11</v>
      </c>
    </row>
    <row r="16" spans="1:3" ht="15" customHeight="1" x14ac:dyDescent="0.45">
      <c r="B16" s="386"/>
      <c r="C16" s="387" t="s">
        <v>16</v>
      </c>
    </row>
    <row r="17" spans="2:3" ht="15" customHeight="1" x14ac:dyDescent="0.45">
      <c r="B17" s="386"/>
      <c r="C17" s="387" t="s">
        <v>19</v>
      </c>
    </row>
    <row r="18" spans="2:3" ht="15" customHeight="1" x14ac:dyDescent="0.45">
      <c r="B18" s="386"/>
      <c r="C18" s="387" t="s">
        <v>130</v>
      </c>
    </row>
    <row r="19" spans="2:3" ht="15" customHeight="1" x14ac:dyDescent="0.45">
      <c r="B19" s="386"/>
      <c r="C19" s="387" t="s">
        <v>122</v>
      </c>
    </row>
    <row r="20" spans="2:3" ht="15" customHeight="1" x14ac:dyDescent="0.45">
      <c r="B20" s="386"/>
      <c r="C20" s="387" t="s">
        <v>124</v>
      </c>
    </row>
    <row r="21" spans="2:3" ht="15" customHeight="1" x14ac:dyDescent="0.45">
      <c r="B21" s="386"/>
      <c r="C21" s="387" t="s">
        <v>133</v>
      </c>
    </row>
    <row r="22" spans="2:3" ht="15" customHeight="1" x14ac:dyDescent="0.45">
      <c r="B22" s="380" t="s">
        <v>246</v>
      </c>
      <c r="C22" s="381" t="s">
        <v>165</v>
      </c>
    </row>
    <row r="23" spans="2:3" ht="15" customHeight="1" x14ac:dyDescent="0.45">
      <c r="B23" s="384" t="s">
        <v>247</v>
      </c>
      <c r="C23" s="385" t="s">
        <v>103</v>
      </c>
    </row>
    <row r="24" spans="2:3" ht="15" customHeight="1" x14ac:dyDescent="0.45">
      <c r="B24" s="386"/>
      <c r="C24" s="387" t="s">
        <v>107</v>
      </c>
    </row>
    <row r="25" spans="2:3" ht="15" customHeight="1" x14ac:dyDescent="0.45">
      <c r="B25" s="386"/>
      <c r="C25" s="387" t="s">
        <v>108</v>
      </c>
    </row>
    <row r="26" spans="2:3" ht="15" customHeight="1" x14ac:dyDescent="0.45">
      <c r="B26" s="386"/>
      <c r="C26" s="387" t="s">
        <v>165</v>
      </c>
    </row>
    <row r="27" spans="2:3" ht="15" customHeight="1" thickBot="1" x14ac:dyDescent="0.5">
      <c r="B27" s="388"/>
      <c r="C27" s="389" t="s">
        <v>109</v>
      </c>
    </row>
  </sheetData>
  <sheetProtection formatColumns="0" formatRows="0"/>
  <hyperlinks>
    <hyperlink ref="C5" location="'Inputs'!$A$1" tooltip="Section title. Click once to follow" display="Inputs" xr:uid="{353A655C-EB41-4312-94B5-D07EEF923443}"/>
    <hyperlink ref="C6" location="'Inputs'!$A$2" tooltip="Section subtitle. Click once to follow" display="Inputs used in the calculation of IRIS recoverable costs" xr:uid="{50A29155-9BEA-40B1-B52A-0E2B7F97FD94}"/>
    <hyperlink ref="C7" location="'Inputs'!$A$3" tooltip="Section subtitle. Click once to follow" display="General IRIS inputs" xr:uid="{EF74EE52-0B32-4EE6-A363-67199D1C9266}"/>
    <hyperlink ref="C8" location="'Inputs'!$A$13" tooltip="Section subtitle. Click once to follow" display="Reopener scenario" xr:uid="{88C61E19-DC62-44C5-B97A-6EEF24849FC0}"/>
    <hyperlink ref="C9" location="'Inputs'!$A$15" tooltip="Section subtitle. Click once to follow" display="Catastrophic Event approved incremental VCA and insurance payments." xr:uid="{91225C5C-35DD-4C27-8E70-3523C8A0E5B2}"/>
    <hyperlink ref="C10" location="'Inputs'!$A$22" tooltip="Section subtitle. Click once to follow" display="Catastrophic Event approved incremental OPEX and insurance payments." xr:uid="{A398074B-7C17-45B6-B92F-9624FE0426F7}"/>
    <hyperlink ref="C11" location="'EDB select'!$A$1" tooltip="Section title. Click once to follow" display="EDB select" xr:uid="{5E14D001-F9AE-4C34-8FA3-ABB2BDEF8AFB}"/>
    <hyperlink ref="C12" location="'Capex incentives (DPP)'!$A$1" tooltip="Section title. Click once to follow" display="Capex incentives" xr:uid="{64182730-1D1D-4CA6-B118-7B7B9927D6A8}"/>
    <hyperlink ref="C13" location="'Capex incentives (DPP)'!$A$12" tooltip="Section subtitle. Click once to follow" display="Inputs" xr:uid="{A3697DD4-E8C6-4D26-889E-70CB2F4DF34A}"/>
    <hyperlink ref="C14" location="'Opex incentives (DPP)'!$A$1" tooltip="Section title. Click once to follow" display="Opex incentives" xr:uid="{8228181B-B994-45B7-BB06-7EB0DD66FCBC}"/>
    <hyperlink ref="C15" location="'Opex incentives (DPP)'!$A$12" tooltip="Section subtitle. Click once to follow" display="Inputs" xr:uid="{F4300BD6-A536-46F4-A507-E273DB72BE2B}"/>
    <hyperlink ref="C16" location="'Opex incentives (DPP)'!$A$26" tooltip="Section subtitle. Click once to follow" display="Calculations" xr:uid="{28B2D672-CD48-4F03-85B3-143DF437280F}"/>
    <hyperlink ref="C17" location="'Opex incentives (DPP)'!$A$47" tooltip="Section subtitle. Click once to follow" display="Opex incentive amount — clause 3.3.2" xr:uid="{B851C4D3-887A-49AD-93B6-3C77B4AC13F6}"/>
    <hyperlink ref="C18" location="'Opex incentives (DPP)'!$A$49" tooltip="Section subtitle. Click once to follow" display="Sharing factor of IRIS" xr:uid="{860659F5-315E-41E3-85D8-6E595721DC8A}"/>
    <hyperlink ref="C19" location="'Opex incentives (DPP)'!$A$50" tooltip="Section subtitle. Click once to follow" display="Derived retention rate for OPEX" xr:uid="{DE7560A6-3972-4EAC-BD44-959CFFD742E7}"/>
    <hyperlink ref="C20" location="'Opex incentives (DPP)'!$A$56" tooltip="Section subtitle. Click once to follow" display="Effects" xr:uid="{737F968C-B554-4EFA-8519-E7FF75FAD882}"/>
    <hyperlink ref="C21" location="'Opex incentives (DPP)'!$A$62" tooltip="Section subtitle. Click once to follow" display="Impact on consumer and supplier - combination of DPP3 and DPP4 WACC" xr:uid="{6AB352BC-490D-45DC-AB2E-5473A8DBA3DE}"/>
    <hyperlink ref="C22" location="'QIA'!$A$1" tooltip="Section title. Click once to follow" display="Quality Incentive Adjustment" xr:uid="{ACB20F72-D6D0-4A70-8342-6BC5267270B9}"/>
    <hyperlink ref="C23" location="'CE allowance'!$A$1" tooltip="Section title. Click once to follow" display="Catastrophic Event allowance" xr:uid="{C4ADC49B-9220-4F75-B9EE-0D2393B6BB43}"/>
    <hyperlink ref="C24" location="'CE allowance'!$A$5" tooltip="Section subtitle. Click once to follow" display="CAPEX IRIS penalty" xr:uid="{3394C5B9-24C8-4A3D-96B8-DF8713DD4BD6}"/>
    <hyperlink ref="C25" location="'CE allowance'!$A$17" tooltip="Section subtitle. Click once to follow" display="OPEX IRIS penalty" xr:uid="{70BB0A7C-100D-4406-9811-8CDB6C5C0CB1}"/>
    <hyperlink ref="C26" location="'CE allowance'!$A$38" tooltip="Section subtitle. Click once to follow" display="Quality Incentive Adjustment" xr:uid="{BD481B75-316B-4BF7-899B-CA48C98F6D34}"/>
    <hyperlink ref="C27" location="'CE allowance'!$A$42" tooltip="Section subtitle. Click once to follow" display="Catastrophic Event Allowance" xr:uid="{2269BC6F-695A-4131-8041-03903A379705}"/>
  </hyperlinks>
  <pageMargins left="0.70866141732283472" right="0.70866141732283472" top="0.74803149606299213" bottom="0.74803149606299213" header="0.31496062992125984" footer="0.31496062992125984"/>
  <pageSetup paperSize="9" scale="9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Z28"/>
  <sheetViews>
    <sheetView showGridLines="0" view="pageBreakPreview" zoomScaleNormal="100" zoomScaleSheetLayoutView="100" workbookViewId="0"/>
  </sheetViews>
  <sheetFormatPr defaultRowHeight="15" customHeight="1" x14ac:dyDescent="0.45"/>
  <cols>
    <col min="1" max="1" width="36.19921875" customWidth="1"/>
    <col min="3" max="3" width="32" customWidth="1"/>
    <col min="4" max="9" width="11.59765625" customWidth="1"/>
    <col min="10" max="10" width="3.46484375" customWidth="1"/>
    <col min="11" max="11" width="3.73046875" style="68" customWidth="1"/>
    <col min="12" max="12" width="3.796875" customWidth="1"/>
    <col min="15" max="15" width="18.46484375" customWidth="1"/>
    <col min="16" max="17" width="10.19921875" bestFit="1" customWidth="1"/>
  </cols>
  <sheetData>
    <row r="1" spans="1:26" ht="37.5" customHeight="1" x14ac:dyDescent="0.45">
      <c r="A1" s="91" t="s">
        <v>11</v>
      </c>
      <c r="E1" s="17"/>
      <c r="F1" s="17"/>
      <c r="G1" s="17"/>
      <c r="H1" s="17"/>
      <c r="I1" s="17"/>
      <c r="J1" s="18"/>
      <c r="K1" s="199"/>
    </row>
    <row r="2" spans="1:26" ht="14.25" x14ac:dyDescent="0.45">
      <c r="A2" s="92" t="s">
        <v>53</v>
      </c>
      <c r="B2" s="20"/>
      <c r="C2" s="20"/>
      <c r="D2" s="20"/>
      <c r="E2" s="21"/>
      <c r="F2" s="21"/>
      <c r="G2" s="21"/>
      <c r="H2" s="21"/>
      <c r="I2" s="21"/>
      <c r="J2" s="18"/>
      <c r="K2" s="199"/>
    </row>
    <row r="3" spans="1:26" ht="23.25" x14ac:dyDescent="0.7">
      <c r="A3" s="93" t="s">
        <v>18</v>
      </c>
      <c r="B3" s="94"/>
      <c r="C3" s="16"/>
      <c r="D3" s="16"/>
      <c r="E3" s="95"/>
      <c r="F3" s="95"/>
      <c r="G3" s="95"/>
      <c r="H3" s="95"/>
      <c r="I3" s="95"/>
      <c r="J3" s="104"/>
      <c r="K3" s="199"/>
    </row>
    <row r="4" spans="1:26" ht="37.5" customHeight="1" x14ac:dyDescent="0.45">
      <c r="A4" s="42"/>
      <c r="B4" s="43"/>
      <c r="C4" s="43"/>
      <c r="D4" s="2">
        <v>2020</v>
      </c>
      <c r="E4" s="2">
        <v>2021</v>
      </c>
      <c r="F4" s="2">
        <v>2022</v>
      </c>
      <c r="G4" s="2">
        <v>2023</v>
      </c>
      <c r="H4" s="2">
        <v>2024</v>
      </c>
      <c r="I4" s="2">
        <v>2025</v>
      </c>
      <c r="J4" s="18"/>
      <c r="K4" s="199"/>
    </row>
    <row r="5" spans="1:26" ht="14.25" x14ac:dyDescent="0.45">
      <c r="A5" s="96" t="s">
        <v>88</v>
      </c>
      <c r="B5" s="97"/>
      <c r="C5" s="98">
        <v>4.5699999999999998E-2</v>
      </c>
      <c r="D5" s="98"/>
      <c r="E5" s="98"/>
      <c r="F5" s="98"/>
      <c r="G5" s="98"/>
      <c r="H5" s="98"/>
      <c r="I5" s="98"/>
      <c r="J5" s="403"/>
      <c r="K5" s="201" t="s">
        <v>76</v>
      </c>
    </row>
    <row r="6" spans="1:26" ht="14.25" x14ac:dyDescent="0.45">
      <c r="A6" s="99" t="s">
        <v>89</v>
      </c>
      <c r="B6" s="97"/>
      <c r="C6" s="98">
        <v>6.6799999999999998E-2</v>
      </c>
      <c r="D6" s="98"/>
      <c r="E6" s="98"/>
      <c r="F6" s="98"/>
      <c r="G6" s="98"/>
      <c r="H6" s="98"/>
      <c r="I6" s="98"/>
      <c r="J6" s="403"/>
      <c r="K6" s="201" t="s">
        <v>90</v>
      </c>
    </row>
    <row r="7" spans="1:26" ht="14.25" x14ac:dyDescent="0.45">
      <c r="A7" s="96" t="s">
        <v>87</v>
      </c>
      <c r="B7" s="97"/>
      <c r="C7" s="98">
        <v>7.0999999999999994E-2</v>
      </c>
      <c r="D7" s="98"/>
      <c r="E7" s="100"/>
      <c r="F7" s="100"/>
      <c r="G7" s="100"/>
      <c r="H7" s="100"/>
      <c r="I7" s="100"/>
      <c r="J7" s="403"/>
      <c r="K7" s="201" t="s">
        <v>85</v>
      </c>
    </row>
    <row r="8" spans="1:26" ht="14.25" x14ac:dyDescent="0.45">
      <c r="A8" s="34" t="s">
        <v>42</v>
      </c>
      <c r="B8" s="97"/>
      <c r="C8" s="98">
        <v>0.23499999999999999</v>
      </c>
      <c r="D8" s="98"/>
      <c r="E8" s="100"/>
      <c r="F8" s="100"/>
      <c r="G8" s="100"/>
      <c r="H8" s="100"/>
      <c r="I8" s="100"/>
      <c r="J8" s="403"/>
      <c r="K8" s="201" t="s">
        <v>77</v>
      </c>
    </row>
    <row r="9" spans="1:26" ht="14.25" x14ac:dyDescent="0.45">
      <c r="A9" s="44" t="s">
        <v>41</v>
      </c>
      <c r="B9" s="97"/>
      <c r="C9" s="98">
        <v>5.74E-2</v>
      </c>
      <c r="D9" s="98"/>
      <c r="E9" s="100"/>
      <c r="F9" s="100"/>
      <c r="G9" s="100"/>
      <c r="H9" s="100"/>
      <c r="I9" s="100"/>
      <c r="J9" s="403"/>
      <c r="K9" s="201" t="s">
        <v>86</v>
      </c>
    </row>
    <row r="10" spans="1:26" ht="14.25" x14ac:dyDescent="0.45">
      <c r="A10" s="101" t="s">
        <v>0</v>
      </c>
      <c r="B10" s="97"/>
      <c r="C10" s="102">
        <v>44</v>
      </c>
      <c r="D10" s="102"/>
      <c r="E10" s="102"/>
      <c r="F10" s="102"/>
      <c r="G10" s="102"/>
      <c r="H10" s="102"/>
      <c r="I10" s="102"/>
      <c r="J10" s="404"/>
      <c r="K10" s="200"/>
    </row>
    <row r="11" spans="1:26" ht="14.25" x14ac:dyDescent="0.45">
      <c r="A11" s="101" t="s">
        <v>22</v>
      </c>
      <c r="B11" s="97"/>
      <c r="C11" s="102"/>
      <c r="D11" s="102"/>
      <c r="E11" s="103">
        <v>45</v>
      </c>
      <c r="F11" s="103">
        <v>45</v>
      </c>
      <c r="G11" s="103">
        <v>45</v>
      </c>
      <c r="H11" s="103">
        <v>45</v>
      </c>
      <c r="I11" s="103">
        <v>45</v>
      </c>
      <c r="J11" s="404"/>
      <c r="K11" s="200"/>
      <c r="X11" s="1"/>
      <c r="Y11" s="1"/>
      <c r="Z11" s="1"/>
    </row>
    <row r="12" spans="1:26" ht="14.25" x14ac:dyDescent="0.45">
      <c r="A12" s="41"/>
      <c r="B12" s="41"/>
      <c r="C12" s="41"/>
      <c r="D12" s="41"/>
      <c r="E12" s="45"/>
      <c r="F12" s="45"/>
      <c r="G12" s="45"/>
      <c r="H12" s="45"/>
      <c r="I12" s="45"/>
      <c r="J12" s="104"/>
      <c r="K12" s="199"/>
    </row>
    <row r="13" spans="1:26" ht="23.25" x14ac:dyDescent="0.7">
      <c r="A13" s="65" t="s">
        <v>99</v>
      </c>
      <c r="B13" s="94"/>
      <c r="C13" s="16"/>
      <c r="D13" s="16"/>
      <c r="E13" s="95"/>
      <c r="F13" s="95"/>
      <c r="G13" s="95"/>
      <c r="H13" s="95"/>
      <c r="I13" s="95"/>
      <c r="J13" s="104"/>
      <c r="K13" s="199"/>
      <c r="R13" s="105"/>
    </row>
    <row r="14" spans="1:26" ht="15.75" x14ac:dyDescent="0.5">
      <c r="A14" s="108" t="s">
        <v>100</v>
      </c>
      <c r="B14" s="109"/>
      <c r="C14" s="110"/>
      <c r="D14" s="110"/>
      <c r="E14" s="111"/>
      <c r="F14" s="111"/>
      <c r="G14" s="111"/>
      <c r="H14" s="111"/>
      <c r="I14" s="111"/>
      <c r="J14" s="104"/>
      <c r="K14" s="199"/>
      <c r="R14" s="105"/>
    </row>
    <row r="15" spans="1:26" ht="15.75" x14ac:dyDescent="0.5">
      <c r="A15" s="390" t="s">
        <v>248</v>
      </c>
      <c r="B15" s="194"/>
      <c r="C15" s="146"/>
      <c r="D15" s="195"/>
      <c r="E15" s="195"/>
      <c r="F15" s="198"/>
      <c r="G15" s="198"/>
      <c r="H15" s="198"/>
      <c r="I15" s="198"/>
      <c r="J15" s="199"/>
      <c r="K15" s="199"/>
      <c r="M15" s="105"/>
    </row>
    <row r="16" spans="1:26" ht="14.25" x14ac:dyDescent="0.45">
      <c r="A16" s="196"/>
      <c r="B16" s="146"/>
      <c r="C16" s="146"/>
      <c r="D16" s="196"/>
      <c r="E16" s="197">
        <v>2021</v>
      </c>
      <c r="F16" s="197">
        <v>2022</v>
      </c>
      <c r="G16" s="197">
        <v>2023</v>
      </c>
      <c r="H16" s="197">
        <v>2024</v>
      </c>
      <c r="I16" s="197">
        <v>2025</v>
      </c>
      <c r="K16"/>
    </row>
    <row r="17" spans="1:14" ht="14.25" x14ac:dyDescent="0.45">
      <c r="A17" s="193" t="s">
        <v>249</v>
      </c>
      <c r="B17" s="155"/>
      <c r="C17" s="155"/>
      <c r="D17" s="391"/>
      <c r="E17" s="154">
        <v>0</v>
      </c>
      <c r="F17" s="154">
        <v>0</v>
      </c>
      <c r="G17" s="154">
        <v>0</v>
      </c>
      <c r="H17" s="154">
        <v>0</v>
      </c>
      <c r="I17" s="154">
        <v>0</v>
      </c>
      <c r="K17"/>
    </row>
    <row r="18" spans="1:14" ht="14.25" x14ac:dyDescent="0.45">
      <c r="A18" s="193" t="s">
        <v>250</v>
      </c>
      <c r="B18" s="150"/>
      <c r="C18" s="155"/>
      <c r="D18" s="155"/>
      <c r="E18" s="154">
        <v>0</v>
      </c>
      <c r="F18" s="154">
        <v>0</v>
      </c>
      <c r="G18" s="154">
        <v>85.569039999999987</v>
      </c>
      <c r="H18" s="154">
        <v>10323.123450000001</v>
      </c>
      <c r="I18" s="154">
        <v>176.88194000000004</v>
      </c>
      <c r="K18" s="293"/>
      <c r="L18" s="120"/>
    </row>
    <row r="19" spans="1:14" ht="14.25" x14ac:dyDescent="0.45">
      <c r="A19" s="193" t="s">
        <v>251</v>
      </c>
      <c r="B19" s="150"/>
      <c r="C19" s="155"/>
      <c r="D19" s="155"/>
      <c r="E19" s="154">
        <v>0</v>
      </c>
      <c r="F19" s="154">
        <v>0</v>
      </c>
      <c r="G19" s="154">
        <v>0</v>
      </c>
      <c r="H19" s="154">
        <v>1970</v>
      </c>
      <c r="I19" s="154">
        <v>2009.4960000000001</v>
      </c>
      <c r="K19" s="120"/>
    </row>
    <row r="20" spans="1:14" ht="14.25" x14ac:dyDescent="0.45">
      <c r="A20" s="157"/>
      <c r="B20" s="146"/>
      <c r="C20" s="146"/>
      <c r="D20" s="146"/>
      <c r="E20" s="146"/>
      <c r="F20" s="146"/>
      <c r="G20" s="156"/>
      <c r="H20" s="146"/>
      <c r="I20" s="146"/>
      <c r="K20"/>
    </row>
    <row r="21" spans="1:14" ht="15.75" x14ac:dyDescent="0.5">
      <c r="A21" s="108" t="s">
        <v>101</v>
      </c>
      <c r="B21" s="109"/>
      <c r="C21" s="110"/>
      <c r="D21" s="110"/>
      <c r="E21" s="111"/>
      <c r="F21" s="111"/>
      <c r="G21" s="111"/>
      <c r="H21" s="111"/>
      <c r="I21" s="111"/>
      <c r="J21" s="199"/>
      <c r="K21" s="199"/>
      <c r="L21" s="199"/>
      <c r="N21" s="105"/>
    </row>
    <row r="22" spans="1:14" ht="15.75" x14ac:dyDescent="0.5">
      <c r="A22" s="390" t="s">
        <v>119</v>
      </c>
      <c r="B22" s="194"/>
      <c r="C22" s="146"/>
      <c r="D22" s="195"/>
      <c r="E22" s="195"/>
      <c r="F22" s="198"/>
      <c r="G22" s="198"/>
      <c r="H22" s="198"/>
      <c r="I22" s="198"/>
      <c r="J22" s="199"/>
      <c r="K22" s="199"/>
      <c r="L22" s="199"/>
      <c r="N22" s="105"/>
    </row>
    <row r="23" spans="1:14" ht="14.25" x14ac:dyDescent="0.45">
      <c r="A23" s="196"/>
      <c r="B23" s="146"/>
      <c r="C23" s="146"/>
      <c r="D23" s="196"/>
      <c r="E23" s="197">
        <v>2021</v>
      </c>
      <c r="F23" s="197">
        <v>2022</v>
      </c>
      <c r="G23" s="197">
        <v>2023</v>
      </c>
      <c r="H23" s="197">
        <v>2024</v>
      </c>
      <c r="I23" s="197">
        <v>2025</v>
      </c>
      <c r="K23"/>
    </row>
    <row r="24" spans="1:14" ht="14.25" x14ac:dyDescent="0.45">
      <c r="A24" s="193" t="s">
        <v>208</v>
      </c>
      <c r="B24" s="155"/>
      <c r="C24" s="155"/>
      <c r="D24" s="391"/>
      <c r="E24" s="154">
        <v>0</v>
      </c>
      <c r="F24" s="154">
        <v>0</v>
      </c>
      <c r="G24" s="154">
        <v>0</v>
      </c>
      <c r="H24" s="154">
        <v>0</v>
      </c>
      <c r="I24" s="154">
        <v>0</v>
      </c>
      <c r="K24"/>
    </row>
    <row r="25" spans="1:14" ht="14.25" x14ac:dyDescent="0.45">
      <c r="A25" s="193" t="s">
        <v>114</v>
      </c>
      <c r="B25" s="150"/>
      <c r="C25" s="155"/>
      <c r="D25" s="155"/>
      <c r="E25" s="154">
        <v>0</v>
      </c>
      <c r="F25" s="154">
        <v>0</v>
      </c>
      <c r="G25" s="154">
        <v>3106.037509507697</v>
      </c>
      <c r="H25" s="154">
        <v>2216.0309585056266</v>
      </c>
      <c r="I25" s="154">
        <v>0</v>
      </c>
      <c r="K25" s="120"/>
      <c r="L25" s="120"/>
    </row>
    <row r="26" spans="1:14" ht="14.25" x14ac:dyDescent="0.45">
      <c r="A26" s="193" t="s">
        <v>148</v>
      </c>
      <c r="B26" s="150"/>
      <c r="C26" s="155"/>
      <c r="D26" s="155"/>
      <c r="E26" s="154">
        <v>0</v>
      </c>
      <c r="F26" s="154">
        <v>0</v>
      </c>
      <c r="G26" s="154">
        <v>0</v>
      </c>
      <c r="H26" s="154">
        <v>0</v>
      </c>
      <c r="I26" s="154">
        <v>0</v>
      </c>
      <c r="K26" s="293"/>
      <c r="L26" s="293"/>
    </row>
    <row r="28" spans="1:14" ht="15" customHeight="1" x14ac:dyDescent="0.45">
      <c r="I28" s="287"/>
    </row>
  </sheetData>
  <pageMargins left="0.70866141732283472" right="0.70866141732283472" top="0.74803149606299213" bottom="0.74803149606299213" header="0.31496062992125984" footer="0.31496062992125984"/>
  <pageSetup paperSize="9" scale="5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B3D8C-F45E-4A3D-83B1-C23C5FEB13C6}">
  <sheetPr codeName="Sheet23">
    <pageSetUpPr fitToPage="1"/>
  </sheetPr>
  <dimension ref="A1:B7"/>
  <sheetViews>
    <sheetView showGridLines="0" view="pageBreakPreview" zoomScaleNormal="100" zoomScaleSheetLayoutView="100" workbookViewId="0"/>
  </sheetViews>
  <sheetFormatPr defaultRowHeight="15" customHeight="1" x14ac:dyDescent="0.45"/>
  <cols>
    <col min="1" max="1" width="58.53125" customWidth="1"/>
    <col min="2" max="2" width="31.46484375" customWidth="1"/>
    <col min="3" max="3" width="2.796875" customWidth="1"/>
    <col min="4" max="9" width="9.19921875" customWidth="1"/>
  </cols>
  <sheetData>
    <row r="1" spans="1:2" ht="25.5" x14ac:dyDescent="0.75">
      <c r="A1" s="77" t="s">
        <v>15</v>
      </c>
      <c r="B1" s="113"/>
    </row>
    <row r="2" spans="1:2" ht="14.25" x14ac:dyDescent="0.45">
      <c r="A2" s="46"/>
      <c r="B2" s="46"/>
    </row>
    <row r="3" spans="1:2" ht="14.25" x14ac:dyDescent="0.45">
      <c r="A3" s="112" t="s">
        <v>35</v>
      </c>
      <c r="B3" s="72"/>
    </row>
    <row r="4" spans="1:2" ht="14.25" x14ac:dyDescent="0.45">
      <c r="A4" s="114" t="s">
        <v>36</v>
      </c>
      <c r="B4" s="114" t="s">
        <v>12</v>
      </c>
    </row>
    <row r="5" spans="1:2" ht="14.25" x14ac:dyDescent="0.45">
      <c r="A5" s="115" t="s">
        <v>13</v>
      </c>
      <c r="B5" s="147" t="s">
        <v>209</v>
      </c>
    </row>
    <row r="6" spans="1:2" ht="14.25" x14ac:dyDescent="0.45">
      <c r="A6" s="115" t="s">
        <v>37</v>
      </c>
      <c r="B6" s="150"/>
    </row>
    <row r="7" spans="1:2" ht="14.25" x14ac:dyDescent="0.45">
      <c r="A7" s="115" t="s">
        <v>96</v>
      </c>
      <c r="B7" s="150"/>
    </row>
  </sheetData>
  <pageMargins left="0.70866141732283472" right="0.70866141732283472" top="0.74803149606299213" bottom="0.74803149606299213" header="0.31496062992125984" footer="0.31496062992125984"/>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AK67"/>
  <sheetViews>
    <sheetView showGridLines="0" view="pageBreakPreview" zoomScaleNormal="85" zoomScaleSheetLayoutView="100" workbookViewId="0"/>
  </sheetViews>
  <sheetFormatPr defaultColWidth="9" defaultRowHeight="15" customHeight="1" x14ac:dyDescent="0.45"/>
  <cols>
    <col min="1" max="1" width="60.46484375" customWidth="1"/>
    <col min="2" max="2" width="20.796875" bestFit="1" customWidth="1"/>
    <col min="3" max="14" width="11.59765625" customWidth="1"/>
    <col min="15" max="15" width="2.796875" customWidth="1"/>
    <col min="16" max="16" width="184.19921875" style="120" bestFit="1" customWidth="1"/>
    <col min="17" max="35" width="9.19921875" customWidth="1"/>
    <col min="38" max="16384" width="9" style="1"/>
  </cols>
  <sheetData>
    <row r="1" spans="1:16" ht="25.5" x14ac:dyDescent="0.75">
      <c r="A1" s="77" t="s">
        <v>29</v>
      </c>
      <c r="B1" s="113"/>
      <c r="M1" s="113"/>
      <c r="N1" s="47" t="str">
        <f>B6</f>
        <v>Unison Networks</v>
      </c>
    </row>
    <row r="2" spans="1:16" ht="15" customHeight="1" x14ac:dyDescent="0.45">
      <c r="A2" s="191" t="s">
        <v>243</v>
      </c>
      <c r="B2" s="191"/>
      <c r="C2" s="191"/>
      <c r="D2" s="191"/>
      <c r="E2" s="191"/>
      <c r="F2" s="191"/>
      <c r="G2" s="191"/>
      <c r="H2" s="191"/>
      <c r="I2" s="191"/>
      <c r="J2" s="191"/>
      <c r="K2" s="191"/>
      <c r="L2" s="191"/>
      <c r="M2" s="191"/>
      <c r="N2" s="191"/>
    </row>
    <row r="3" spans="1:16" ht="14.25" x14ac:dyDescent="0.45">
      <c r="A3" s="191" t="s">
        <v>244</v>
      </c>
      <c r="B3" s="191"/>
      <c r="C3" s="191"/>
      <c r="D3" s="191"/>
      <c r="E3" s="191"/>
      <c r="F3" s="191"/>
      <c r="G3" s="191"/>
      <c r="H3" s="191"/>
      <c r="I3" s="191"/>
      <c r="J3" s="191"/>
      <c r="K3" s="191"/>
      <c r="L3" s="191"/>
      <c r="M3" s="191"/>
      <c r="N3" s="191"/>
    </row>
    <row r="4" spans="1:16" customFormat="1" ht="14.25" x14ac:dyDescent="0.45">
      <c r="A4" s="371"/>
      <c r="B4" s="371"/>
      <c r="C4" s="371"/>
      <c r="D4" s="371"/>
      <c r="E4" s="371"/>
      <c r="F4" s="371"/>
      <c r="G4" s="371"/>
      <c r="H4" s="371"/>
      <c r="I4" s="371"/>
      <c r="J4" s="371"/>
      <c r="K4" s="371"/>
      <c r="L4" s="371"/>
      <c r="M4" s="371"/>
      <c r="N4" s="371"/>
      <c r="P4" s="120"/>
    </row>
    <row r="5" spans="1:16" ht="14.25" x14ac:dyDescent="0.45">
      <c r="A5" s="118" t="s">
        <v>36</v>
      </c>
      <c r="B5" s="118" t="s">
        <v>12</v>
      </c>
    </row>
    <row r="6" spans="1:16" ht="14.25" x14ac:dyDescent="0.45">
      <c r="A6" s="115" t="s">
        <v>13</v>
      </c>
      <c r="B6" s="106" t="str">
        <f>'EDB select'!B5</f>
        <v>Unison Networks</v>
      </c>
    </row>
    <row r="7" spans="1:16" ht="14.25" x14ac:dyDescent="0.45">
      <c r="A7" s="115" t="s">
        <v>37</v>
      </c>
      <c r="B7" s="106"/>
    </row>
    <row r="8" spans="1:16" ht="14.25" x14ac:dyDescent="0.45">
      <c r="A8" s="115"/>
      <c r="B8" s="106"/>
    </row>
    <row r="9" spans="1:16" ht="14.25" x14ac:dyDescent="0.45">
      <c r="A9" s="119" t="s">
        <v>14</v>
      </c>
      <c r="B9" s="106"/>
    </row>
    <row r="10" spans="1:16" ht="14.25" x14ac:dyDescent="0.45">
      <c r="A10" s="152" t="s">
        <v>116</v>
      </c>
      <c r="B10" s="147" t="s">
        <v>102</v>
      </c>
      <c r="C10" s="120"/>
    </row>
    <row r="11" spans="1:16" ht="14.25" x14ac:dyDescent="0.45">
      <c r="A11" s="31"/>
      <c r="B11" s="12"/>
    </row>
    <row r="12" spans="1:16" ht="23.25" x14ac:dyDescent="0.7">
      <c r="A12" s="121" t="s">
        <v>11</v>
      </c>
      <c r="B12" s="23"/>
      <c r="C12" s="23"/>
      <c r="D12" s="23"/>
      <c r="E12" s="23"/>
      <c r="F12" s="23"/>
      <c r="G12" s="23"/>
      <c r="H12" s="23"/>
      <c r="I12" s="23"/>
      <c r="J12" s="16"/>
      <c r="K12" s="16"/>
      <c r="L12" s="16"/>
      <c r="M12" s="16"/>
      <c r="N12" s="16"/>
    </row>
    <row r="13" spans="1:16" ht="15" customHeight="1" x14ac:dyDescent="0.7">
      <c r="A13" s="116" t="s">
        <v>121</v>
      </c>
      <c r="B13" s="117"/>
      <c r="C13" s="20"/>
      <c r="D13" s="20"/>
      <c r="E13" s="20"/>
      <c r="F13" s="20"/>
      <c r="G13" s="20"/>
      <c r="H13" s="20"/>
      <c r="I13" s="20"/>
      <c r="J13" s="20"/>
      <c r="K13" s="20"/>
      <c r="L13" s="20"/>
      <c r="M13" s="117"/>
      <c r="N13" s="32"/>
    </row>
    <row r="14" spans="1:16" ht="15" customHeight="1" x14ac:dyDescent="0.7">
      <c r="A14" s="116" t="s">
        <v>78</v>
      </c>
      <c r="B14" s="117"/>
      <c r="C14" s="20"/>
      <c r="D14" s="20"/>
      <c r="E14" s="20"/>
      <c r="F14" s="20"/>
      <c r="G14" s="20"/>
      <c r="H14" s="20"/>
      <c r="I14" s="20"/>
      <c r="J14" s="20"/>
      <c r="K14" s="20"/>
      <c r="L14" s="20"/>
      <c r="M14" s="117"/>
      <c r="N14" s="32"/>
    </row>
    <row r="15" spans="1:16" ht="14.25" x14ac:dyDescent="0.45">
      <c r="A15" s="2"/>
      <c r="B15" s="2"/>
      <c r="C15" s="2"/>
      <c r="D15" s="2"/>
      <c r="E15" s="2">
        <v>2021</v>
      </c>
      <c r="F15" s="2">
        <v>2022</v>
      </c>
      <c r="G15" s="2">
        <v>2023</v>
      </c>
      <c r="H15" s="2">
        <v>2024</v>
      </c>
      <c r="I15" s="25">
        <v>2025</v>
      </c>
      <c r="O15" s="18"/>
      <c r="P15" s="392"/>
    </row>
    <row r="16" spans="1:16" ht="14.25" x14ac:dyDescent="0.45">
      <c r="A16" s="193" t="s">
        <v>250</v>
      </c>
      <c r="B16" s="107"/>
      <c r="C16" s="123"/>
      <c r="D16" s="124"/>
      <c r="E16" s="144">
        <f>INDEX(Inputs!$A$18:$I$26, MATCH($A$16, Inputs!$A$18:$A$26, 0), MATCH(E15, Inputs!$A$16:$I$16, 0))</f>
        <v>0</v>
      </c>
      <c r="F16" s="144">
        <f>INDEX(Inputs!$A$18:$I$26, MATCH($A$16, Inputs!$A$18:$A$26, 0), MATCH(F15, Inputs!$A$16:$I$16, 0))</f>
        <v>0</v>
      </c>
      <c r="G16" s="144">
        <f>INDEX(Inputs!$A$18:$I$26, MATCH($A$16, Inputs!$A$18:$A$26, 0), MATCH(G15, Inputs!$A$16:$I$16, 0))</f>
        <v>85.569039999999987</v>
      </c>
      <c r="H16" s="144">
        <f>INDEX(Inputs!$A$18:$I$26, MATCH($A$16, Inputs!$A$18:$A$26, 0), MATCH(H15, Inputs!$A$16:$I$16, 0))</f>
        <v>10323.123450000001</v>
      </c>
      <c r="I16" s="144">
        <f>INDEX(Inputs!$A$18:$I$26, MATCH($A$16, Inputs!$A$18:$A$26, 0), MATCH(I15, Inputs!$A$16:$I$16, 0))</f>
        <v>176.88194000000004</v>
      </c>
    </row>
    <row r="17" spans="1:16" ht="14.25" x14ac:dyDescent="0.45">
      <c r="A17" s="193" t="s">
        <v>251</v>
      </c>
      <c r="B17" s="107"/>
      <c r="C17" s="123"/>
      <c r="D17" s="124"/>
      <c r="E17" s="144">
        <f>INDEX(Inputs!$A$18:$I$26, MATCH($A$17, Inputs!$A$18:$A$26, 0), MATCH(E15, Inputs!$A$16:$I$16, 0))</f>
        <v>0</v>
      </c>
      <c r="F17" s="144">
        <f>INDEX(Inputs!$A$18:$I$26, MATCH($A$17, Inputs!$A$18:$A$26, 0), MATCH(F15, Inputs!$A$16:$I$16, 0))</f>
        <v>0</v>
      </c>
      <c r="G17" s="144">
        <f>INDEX(Inputs!$A$18:$I$26, MATCH($A$17, Inputs!$A$18:$A$26, 0), MATCH(G15, Inputs!$A$16:$I$16, 0))</f>
        <v>0</v>
      </c>
      <c r="H17" s="144">
        <f>INDEX(Inputs!$A$18:$I$26, MATCH($A$17, Inputs!$A$18:$A$26, 0), MATCH(H15, Inputs!$A$16:$I$16, 0))</f>
        <v>1970</v>
      </c>
      <c r="I17" s="144">
        <f>INDEX(Inputs!$A$18:$I$26, MATCH($A$17, Inputs!$A$18:$A$26, 0), MATCH(I15, Inputs!$A$16:$I$16, 0))</f>
        <v>2009.4960000000001</v>
      </c>
    </row>
    <row r="18" spans="1:16" ht="14.25" x14ac:dyDescent="0.45">
      <c r="A18" s="193" t="s">
        <v>252</v>
      </c>
      <c r="B18" s="107"/>
      <c r="C18" s="123"/>
      <c r="D18" s="124"/>
      <c r="E18" s="144">
        <f>E16-E17</f>
        <v>0</v>
      </c>
      <c r="F18" s="144">
        <f t="shared" ref="F18:I18" si="0">F16-F17</f>
        <v>0</v>
      </c>
      <c r="G18" s="144">
        <f t="shared" si="0"/>
        <v>85.569039999999987</v>
      </c>
      <c r="H18" s="144">
        <f t="shared" si="0"/>
        <v>8353.123450000001</v>
      </c>
      <c r="I18" s="144">
        <f t="shared" si="0"/>
        <v>-1832.6140600000001</v>
      </c>
      <c r="K18" s="287"/>
    </row>
    <row r="19" spans="1:16" ht="14.25" x14ac:dyDescent="0.45">
      <c r="A19" s="126"/>
      <c r="B19" s="107"/>
      <c r="C19" s="127"/>
      <c r="D19" s="48"/>
      <c r="E19" s="48"/>
      <c r="F19" s="48"/>
      <c r="G19" s="48"/>
      <c r="H19" s="48"/>
      <c r="I19" s="48"/>
    </row>
    <row r="20" spans="1:16" ht="14.25" x14ac:dyDescent="0.45">
      <c r="A20" s="122" t="s">
        <v>92</v>
      </c>
      <c r="B20" s="107"/>
      <c r="C20" s="128">
        <f>Inputs!C5</f>
        <v>4.5699999999999998E-2</v>
      </c>
      <c r="D20" s="128"/>
      <c r="E20" s="128"/>
      <c r="F20" s="128"/>
      <c r="G20" s="128"/>
      <c r="H20" s="128"/>
      <c r="I20" s="128"/>
      <c r="O20" s="38"/>
      <c r="P20" s="393"/>
    </row>
    <row r="21" spans="1:16" ht="14.25" x14ac:dyDescent="0.45">
      <c r="A21" s="122" t="s">
        <v>42</v>
      </c>
      <c r="B21" s="107"/>
      <c r="C21" s="128">
        <f>Inputs!C8</f>
        <v>0.23499999999999999</v>
      </c>
      <c r="D21" s="128"/>
      <c r="E21" s="128"/>
      <c r="F21" s="128"/>
      <c r="G21" s="128"/>
      <c r="H21" s="128"/>
      <c r="I21" s="128"/>
      <c r="O21" s="38"/>
      <c r="P21" s="393"/>
    </row>
    <row r="22" spans="1:16" ht="14.25" x14ac:dyDescent="0.45">
      <c r="A22" s="122" t="s">
        <v>41</v>
      </c>
      <c r="B22" s="107"/>
      <c r="C22" s="128">
        <f>Inputs!C9</f>
        <v>5.74E-2</v>
      </c>
      <c r="D22" s="128"/>
      <c r="E22" s="128"/>
      <c r="F22" s="128"/>
      <c r="G22" s="128"/>
      <c r="H22" s="128"/>
      <c r="I22" s="128"/>
      <c r="O22" s="38"/>
      <c r="P22" s="393"/>
    </row>
    <row r="23" spans="1:16" ht="14.25" x14ac:dyDescent="0.45">
      <c r="A23" s="126" t="s">
        <v>0</v>
      </c>
      <c r="B23" s="107"/>
      <c r="C23" s="125">
        <f>Inputs!C10</f>
        <v>44</v>
      </c>
      <c r="D23" s="125"/>
      <c r="E23" s="125"/>
      <c r="F23" s="125"/>
      <c r="G23" s="125"/>
      <c r="H23" s="125"/>
      <c r="I23" s="125"/>
      <c r="O23" s="39"/>
      <c r="P23" s="394"/>
    </row>
    <row r="24" spans="1:16" ht="14.25" x14ac:dyDescent="0.45">
      <c r="A24" s="126" t="s">
        <v>33</v>
      </c>
      <c r="B24" s="107"/>
      <c r="C24" s="125"/>
      <c r="D24" s="125"/>
      <c r="E24" s="125">
        <f>Inputs!E11</f>
        <v>45</v>
      </c>
      <c r="F24" s="125">
        <f>Inputs!F11</f>
        <v>45</v>
      </c>
      <c r="G24" s="125">
        <f>Inputs!G11</f>
        <v>45</v>
      </c>
      <c r="H24" s="125">
        <f>Inputs!H11</f>
        <v>45</v>
      </c>
      <c r="I24" s="125">
        <f>Inputs!I11</f>
        <v>45</v>
      </c>
      <c r="O24" s="39"/>
      <c r="P24" s="394"/>
    </row>
    <row r="25" spans="1:16" ht="14.25" x14ac:dyDescent="0.45">
      <c r="A25" s="126"/>
      <c r="B25" s="107"/>
      <c r="C25" s="127"/>
      <c r="D25" s="48"/>
      <c r="E25" s="48"/>
      <c r="F25" s="48"/>
      <c r="G25" s="48"/>
      <c r="H25" s="48"/>
      <c r="I25" s="48"/>
    </row>
    <row r="26" spans="1:16" ht="14.25" x14ac:dyDescent="0.45">
      <c r="A26" s="115" t="s">
        <v>1</v>
      </c>
      <c r="B26" s="106"/>
      <c r="C26" s="151" t="s">
        <v>111</v>
      </c>
      <c r="D26" s="128"/>
      <c r="E26" s="128"/>
      <c r="F26" s="128"/>
      <c r="G26" s="128"/>
      <c r="H26" s="128"/>
      <c r="I26" s="128"/>
      <c r="O26" s="38"/>
      <c r="P26" s="395"/>
    </row>
    <row r="27" spans="1:16" ht="14.25" x14ac:dyDescent="0.45">
      <c r="A27" s="115" t="s">
        <v>2</v>
      </c>
      <c r="B27" s="164"/>
      <c r="C27" s="144" t="s">
        <v>111</v>
      </c>
      <c r="D27" s="125"/>
      <c r="E27" s="125"/>
      <c r="F27" s="125"/>
      <c r="G27" s="125"/>
      <c r="H27" s="125"/>
      <c r="I27" s="125"/>
      <c r="O27" s="39"/>
      <c r="P27" s="395"/>
    </row>
    <row r="28" spans="1:16" ht="14.25" x14ac:dyDescent="0.45">
      <c r="A28" s="10"/>
      <c r="B28" s="50"/>
      <c r="C28" s="10"/>
      <c r="D28" s="10"/>
      <c r="E28" s="10"/>
      <c r="F28" s="10"/>
      <c r="G28" s="10"/>
      <c r="H28" s="10"/>
      <c r="I28" s="10"/>
    </row>
    <row r="29" spans="1:16" ht="14.25" x14ac:dyDescent="0.45">
      <c r="A29" s="2"/>
      <c r="B29" s="2"/>
      <c r="C29" s="2" t="s">
        <v>20</v>
      </c>
      <c r="D29" s="2" t="s">
        <v>21</v>
      </c>
      <c r="E29" s="2">
        <v>2021</v>
      </c>
      <c r="F29" s="2">
        <v>2022</v>
      </c>
      <c r="G29" s="2">
        <v>2023</v>
      </c>
      <c r="H29" s="2">
        <v>2024</v>
      </c>
      <c r="I29" s="25">
        <v>2025</v>
      </c>
      <c r="O29" s="18"/>
      <c r="P29" s="392"/>
    </row>
    <row r="30" spans="1:16" ht="14.25" x14ac:dyDescent="0.45">
      <c r="A30" s="126" t="s">
        <v>52</v>
      </c>
      <c r="B30" s="107"/>
      <c r="C30" s="127"/>
      <c r="D30" s="48"/>
      <c r="E30" s="27">
        <v>-4.5</v>
      </c>
      <c r="F30" s="27">
        <v>-3.5</v>
      </c>
      <c r="G30" s="27">
        <v>-2.5</v>
      </c>
      <c r="H30" s="27">
        <v>-1.5</v>
      </c>
      <c r="I30" s="27">
        <v>-0.5</v>
      </c>
    </row>
    <row r="31" spans="1:16" ht="14.25" x14ac:dyDescent="0.45">
      <c r="A31" s="126" t="s">
        <v>51</v>
      </c>
      <c r="B31" s="107"/>
      <c r="C31" s="127"/>
      <c r="D31" s="128"/>
      <c r="E31" s="27">
        <f>1/(1+$C$20)^E30</f>
        <v>1.2227339929176178</v>
      </c>
      <c r="F31" s="27">
        <f>1/(1+$C$20)^F30</f>
        <v>1.1692971147725137</v>
      </c>
      <c r="G31" s="27">
        <f>1/(1+$C$20)^G30</f>
        <v>1.118195576907826</v>
      </c>
      <c r="H31" s="27">
        <f>1/(1+$C$20)^H30</f>
        <v>1.0693273184544572</v>
      </c>
      <c r="I31" s="27">
        <f>1/(1+$C$20)^I30</f>
        <v>1.0225947388873073</v>
      </c>
      <c r="O31" s="38"/>
      <c r="P31" s="393"/>
    </row>
    <row r="32" spans="1:16" ht="14.25" x14ac:dyDescent="0.45">
      <c r="A32" s="122" t="s">
        <v>91</v>
      </c>
      <c r="B32" s="107"/>
      <c r="C32" s="22">
        <f>SUM(E32:I32)</f>
        <v>0</v>
      </c>
      <c r="D32" s="128"/>
      <c r="E32" s="163">
        <f>Inputs!E17</f>
        <v>0</v>
      </c>
      <c r="F32" s="163">
        <f>Inputs!F17</f>
        <v>0</v>
      </c>
      <c r="G32" s="163">
        <f>Inputs!G17</f>
        <v>0</v>
      </c>
      <c r="H32" s="163">
        <f>Inputs!H17</f>
        <v>0</v>
      </c>
      <c r="I32" s="163">
        <f>Inputs!I17</f>
        <v>0</v>
      </c>
      <c r="O32" s="38"/>
      <c r="P32" s="393"/>
    </row>
    <row r="33" spans="1:16" ht="14.25" x14ac:dyDescent="0.45">
      <c r="A33" s="149" t="s">
        <v>46</v>
      </c>
      <c r="B33" s="150"/>
      <c r="C33" s="161"/>
      <c r="D33" s="162"/>
      <c r="E33" s="151" t="s">
        <v>111</v>
      </c>
      <c r="F33" s="151" t="s">
        <v>111</v>
      </c>
      <c r="G33" s="151" t="s">
        <v>111</v>
      </c>
      <c r="H33" s="151" t="s">
        <v>111</v>
      </c>
      <c r="I33" s="151" t="s">
        <v>111</v>
      </c>
      <c r="O33" s="38"/>
      <c r="P33" s="376"/>
    </row>
    <row r="34" spans="1:16" ht="28.5" x14ac:dyDescent="0.45">
      <c r="A34" s="149" t="str">
        <f>A18</f>
        <v>Incremental VCA net of insurance payments incurred during catastrophic event</v>
      </c>
      <c r="B34" s="150"/>
      <c r="C34" s="161">
        <f>SUM(E34:I34)</f>
        <v>6606.0784300000014</v>
      </c>
      <c r="D34" s="162"/>
      <c r="E34" s="163">
        <f>E18</f>
        <v>0</v>
      </c>
      <c r="F34" s="163">
        <f>F18</f>
        <v>0</v>
      </c>
      <c r="G34" s="163">
        <f>G18</f>
        <v>85.569039999999987</v>
      </c>
      <c r="H34" s="163">
        <f>H18</f>
        <v>8353.123450000001</v>
      </c>
      <c r="I34" s="163">
        <f>I18</f>
        <v>-1832.6140600000001</v>
      </c>
      <c r="O34" s="38"/>
      <c r="P34" s="376"/>
    </row>
    <row r="35" spans="1:16" ht="14.25" x14ac:dyDescent="0.45">
      <c r="A35" s="51"/>
      <c r="B35" s="10"/>
      <c r="C35" s="10"/>
      <c r="D35" s="10"/>
      <c r="E35" s="10"/>
      <c r="F35" s="10"/>
      <c r="G35" s="10"/>
      <c r="H35" s="10"/>
      <c r="I35" s="10"/>
    </row>
    <row r="36" spans="1:16" ht="14.25" x14ac:dyDescent="0.45">
      <c r="A36" s="1"/>
      <c r="B36" s="1"/>
      <c r="C36" s="1"/>
      <c r="D36" s="1"/>
      <c r="E36" s="1"/>
      <c r="F36" s="1"/>
      <c r="G36" s="1"/>
      <c r="H36" s="1"/>
      <c r="I36" s="1"/>
      <c r="J36" s="1"/>
      <c r="K36" s="1"/>
      <c r="L36" s="1"/>
      <c r="M36" s="1"/>
      <c r="N36" s="1"/>
    </row>
    <row r="37" spans="1:16" ht="23.25" x14ac:dyDescent="0.7">
      <c r="A37" s="121" t="s">
        <v>16</v>
      </c>
      <c r="B37" s="23"/>
      <c r="C37" s="23"/>
      <c r="D37" s="23" t="s">
        <v>21</v>
      </c>
      <c r="E37" s="23"/>
      <c r="F37" s="23"/>
      <c r="G37" s="23"/>
      <c r="H37" s="23"/>
      <c r="I37" s="23"/>
      <c r="J37" s="23"/>
      <c r="K37" s="23"/>
      <c r="L37" s="23"/>
      <c r="M37" s="23"/>
      <c r="N37" s="23"/>
      <c r="O37" s="18"/>
    </row>
    <row r="38" spans="1:16" ht="14.25" x14ac:dyDescent="0.45">
      <c r="A38" s="24" t="s">
        <v>64</v>
      </c>
      <c r="B38" s="19"/>
      <c r="C38" s="19"/>
      <c r="D38" s="19"/>
      <c r="E38" s="19"/>
      <c r="F38" s="19"/>
      <c r="G38" s="19"/>
      <c r="H38" s="19"/>
      <c r="I38" s="19"/>
      <c r="J38" s="19"/>
      <c r="K38" s="19"/>
      <c r="L38" s="19"/>
      <c r="M38" s="19"/>
      <c r="N38" s="19"/>
      <c r="O38" s="18"/>
    </row>
    <row r="39" spans="1:16" ht="14.25" x14ac:dyDescent="0.45">
      <c r="A39" s="129" t="s">
        <v>60</v>
      </c>
      <c r="B39" s="21"/>
      <c r="C39" s="21"/>
      <c r="D39" s="21"/>
      <c r="E39" s="21"/>
      <c r="F39" s="21"/>
      <c r="G39" s="21"/>
      <c r="H39" s="21"/>
      <c r="I39" s="21"/>
      <c r="J39" s="21"/>
      <c r="K39" s="21"/>
      <c r="L39" s="21"/>
      <c r="M39" s="21"/>
      <c r="N39" s="21"/>
      <c r="O39" s="18"/>
    </row>
    <row r="40" spans="1:16" ht="14.25" x14ac:dyDescent="0.45">
      <c r="A40" s="158" t="s">
        <v>112</v>
      </c>
      <c r="B40" s="159"/>
      <c r="C40" s="159"/>
      <c r="D40" s="159"/>
      <c r="E40" s="159"/>
      <c r="F40" s="159"/>
      <c r="G40" s="159"/>
      <c r="H40" s="159"/>
      <c r="I40" s="159"/>
      <c r="J40" s="159"/>
      <c r="K40" s="159"/>
      <c r="L40" s="159"/>
      <c r="M40" s="159"/>
      <c r="N40" s="159"/>
      <c r="O40" s="18"/>
    </row>
    <row r="41" spans="1:16" ht="14.25" x14ac:dyDescent="0.45">
      <c r="A41" s="158" t="s">
        <v>113</v>
      </c>
      <c r="B41" s="159"/>
      <c r="C41" s="159"/>
      <c r="D41" s="159"/>
      <c r="E41" s="159"/>
      <c r="F41" s="159"/>
      <c r="G41" s="159"/>
      <c r="H41" s="159"/>
      <c r="I41" s="159"/>
      <c r="J41" s="159"/>
      <c r="K41" s="159"/>
      <c r="L41" s="159"/>
      <c r="M41" s="159"/>
      <c r="N41" s="159"/>
      <c r="O41" s="18"/>
    </row>
    <row r="42" spans="1:16" s="37" customFormat="1" ht="14.25" x14ac:dyDescent="0.45">
      <c r="A42" s="52"/>
      <c r="B42" s="53"/>
      <c r="C42" s="53" t="s">
        <v>20</v>
      </c>
      <c r="D42" s="36"/>
      <c r="E42" s="36"/>
      <c r="F42" s="36"/>
      <c r="G42" s="36"/>
      <c r="H42" s="36"/>
      <c r="I42" s="36"/>
      <c r="J42" s="36"/>
      <c r="K42" s="36"/>
      <c r="L42" s="36"/>
      <c r="M42" s="36"/>
      <c r="N42" s="36"/>
      <c r="O42" s="36"/>
      <c r="P42" s="396"/>
    </row>
    <row r="43" spans="1:16" ht="14.25" x14ac:dyDescent="0.45">
      <c r="A43" s="122" t="s">
        <v>43</v>
      </c>
      <c r="B43" s="107"/>
      <c r="C43" s="145" t="str">
        <f>C26</f>
        <v>N/A</v>
      </c>
      <c r="D43" s="1"/>
      <c r="E43" s="1"/>
      <c r="F43" s="1"/>
      <c r="G43" s="1"/>
      <c r="H43" s="1"/>
      <c r="I43" s="1"/>
      <c r="J43" s="1"/>
      <c r="K43" s="1"/>
      <c r="L43" s="1"/>
      <c r="M43" s="1"/>
      <c r="N43" s="1"/>
    </row>
    <row r="44" spans="1:16" ht="14.25" x14ac:dyDescent="0.45">
      <c r="A44" s="122" t="s">
        <v>44</v>
      </c>
      <c r="B44" s="13"/>
      <c r="C44" s="145" t="str">
        <f>C27</f>
        <v>N/A</v>
      </c>
      <c r="D44" s="1"/>
      <c r="E44" s="1"/>
      <c r="F44" s="1"/>
      <c r="G44" s="309"/>
      <c r="H44" s="309"/>
      <c r="I44" s="1"/>
      <c r="J44" s="1"/>
      <c r="K44" s="1"/>
      <c r="L44" s="1"/>
      <c r="M44" s="1"/>
      <c r="N44" s="1"/>
    </row>
    <row r="45" spans="1:16" ht="14.25" x14ac:dyDescent="0.45">
      <c r="A45" s="122" t="s">
        <v>45</v>
      </c>
      <c r="B45" s="54"/>
      <c r="C45" s="145">
        <f>IF(ISNUMBER(C44-C43),(C44-C43),0)</f>
        <v>0</v>
      </c>
      <c r="D45" s="1"/>
      <c r="E45" s="1"/>
      <c r="F45" s="1"/>
      <c r="G45" s="1"/>
      <c r="H45" s="1"/>
      <c r="I45" s="1"/>
      <c r="J45" s="1"/>
      <c r="K45" s="1"/>
      <c r="L45" s="1"/>
      <c r="M45" s="1"/>
      <c r="N45" s="1"/>
      <c r="P45" s="397"/>
    </row>
    <row r="46" spans="1:16" ht="14.25" x14ac:dyDescent="0.45">
      <c r="A46" s="15" t="s">
        <v>59</v>
      </c>
      <c r="B46" s="107"/>
      <c r="C46" s="153" t="s">
        <v>111</v>
      </c>
      <c r="L46" s="1"/>
      <c r="M46" s="1"/>
      <c r="N46" s="1"/>
    </row>
    <row r="47" spans="1:16" ht="14.25" x14ac:dyDescent="0.45">
      <c r="A47" s="50"/>
      <c r="B47" s="10"/>
      <c r="C47" s="10"/>
      <c r="D47" s="1"/>
      <c r="E47" s="1"/>
      <c r="F47" s="1"/>
      <c r="G47" s="1"/>
      <c r="H47" s="1"/>
      <c r="I47" s="1"/>
      <c r="J47" s="1"/>
      <c r="K47" s="1"/>
      <c r="L47" s="1"/>
      <c r="M47" s="1"/>
      <c r="N47" s="1"/>
    </row>
    <row r="48" spans="1:16" ht="14.25" x14ac:dyDescent="0.45">
      <c r="A48" s="24" t="s">
        <v>65</v>
      </c>
      <c r="B48" s="19"/>
      <c r="C48" s="19"/>
      <c r="D48" s="19"/>
      <c r="E48" s="19"/>
      <c r="F48" s="19"/>
      <c r="G48" s="19"/>
      <c r="H48" s="19"/>
      <c r="I48" s="19"/>
      <c r="J48" s="19"/>
      <c r="K48" s="19"/>
      <c r="L48" s="19"/>
      <c r="M48" s="19"/>
      <c r="N48" s="19"/>
      <c r="O48" s="18"/>
    </row>
    <row r="49" spans="1:16" ht="14.25" x14ac:dyDescent="0.45">
      <c r="A49" s="129" t="s">
        <v>62</v>
      </c>
      <c r="B49" s="21"/>
      <c r="C49" s="21"/>
      <c r="D49" s="21"/>
      <c r="E49" s="21"/>
      <c r="F49" s="21"/>
      <c r="G49" s="21"/>
      <c r="H49" s="21"/>
      <c r="I49" s="21"/>
      <c r="J49" s="21"/>
      <c r="K49" s="21"/>
      <c r="L49" s="21"/>
      <c r="M49" s="21"/>
      <c r="N49" s="21"/>
      <c r="O49" s="18"/>
    </row>
    <row r="50" spans="1:16" ht="14.25" x14ac:dyDescent="0.45">
      <c r="A50" s="129" t="s">
        <v>63</v>
      </c>
      <c r="B50" s="21"/>
      <c r="C50" s="21"/>
      <c r="D50" s="21"/>
      <c r="E50" s="21"/>
      <c r="F50" s="21"/>
      <c r="G50" s="21"/>
      <c r="H50" s="21"/>
      <c r="I50" s="21"/>
      <c r="J50" s="21"/>
      <c r="K50" s="21"/>
      <c r="L50" s="21"/>
      <c r="M50" s="21"/>
      <c r="N50" s="21"/>
      <c r="O50" s="18"/>
    </row>
    <row r="51" spans="1:16" ht="14.25" x14ac:dyDescent="0.45">
      <c r="A51" s="1"/>
      <c r="B51" s="1"/>
      <c r="C51" s="1"/>
      <c r="D51" s="1"/>
      <c r="E51" s="1"/>
      <c r="F51" s="1"/>
      <c r="G51" s="1"/>
      <c r="H51" s="1"/>
      <c r="I51" s="1"/>
      <c r="J51" s="1"/>
      <c r="K51" s="1"/>
      <c r="L51" s="1"/>
      <c r="M51" s="1"/>
      <c r="N51" s="1"/>
    </row>
    <row r="52" spans="1:16" ht="14.25" x14ac:dyDescent="0.45">
      <c r="A52" s="49"/>
      <c r="B52" s="49"/>
      <c r="C52" s="49"/>
      <c r="D52" s="49"/>
      <c r="E52" s="9">
        <v>2021</v>
      </c>
      <c r="F52" s="9">
        <v>2022</v>
      </c>
      <c r="G52" s="9">
        <v>2023</v>
      </c>
      <c r="H52" s="9">
        <v>2024</v>
      </c>
      <c r="I52" s="148">
        <v>2025</v>
      </c>
      <c r="J52" s="11"/>
      <c r="K52" s="11"/>
      <c r="L52" s="11"/>
      <c r="M52" s="11"/>
      <c r="N52" s="11"/>
    </row>
    <row r="53" spans="1:16" ht="14.25" x14ac:dyDescent="0.45">
      <c r="A53" s="126" t="s">
        <v>31</v>
      </c>
      <c r="B53" s="126"/>
      <c r="C53" s="126"/>
      <c r="D53" s="126"/>
      <c r="E53" s="130">
        <f>E32*E$31</f>
        <v>0</v>
      </c>
      <c r="F53" s="130">
        <f>F32*F$31</f>
        <v>0</v>
      </c>
      <c r="G53" s="130">
        <f>G32*G$31</f>
        <v>0</v>
      </c>
      <c r="H53" s="130">
        <f>H32*H$31</f>
        <v>0</v>
      </c>
      <c r="I53" s="130">
        <f>I32*I$31</f>
        <v>0</v>
      </c>
      <c r="J53" s="1"/>
      <c r="K53" s="1"/>
      <c r="L53" s="1"/>
      <c r="M53" s="1"/>
      <c r="N53" s="1"/>
      <c r="P53" s="120" t="s">
        <v>54</v>
      </c>
    </row>
    <row r="54" spans="1:16" ht="14.25" x14ac:dyDescent="0.45">
      <c r="A54" s="126" t="s">
        <v>32</v>
      </c>
      <c r="B54" s="107"/>
      <c r="C54" s="130"/>
      <c r="D54" s="130"/>
      <c r="E54" s="130">
        <f>E34*E$31</f>
        <v>0</v>
      </c>
      <c r="F54" s="130">
        <f>F34*F$31</f>
        <v>0</v>
      </c>
      <c r="G54" s="130">
        <f>G34*G$31</f>
        <v>95.682922048248827</v>
      </c>
      <c r="H54" s="130">
        <f>H34*H$31</f>
        <v>8932.2230995075442</v>
      </c>
      <c r="I54" s="130">
        <f>I34*I$31</f>
        <v>-1874.0214961669083</v>
      </c>
      <c r="J54" s="1"/>
      <c r="K54" s="1"/>
      <c r="L54" s="1"/>
      <c r="M54" s="1"/>
      <c r="N54" s="1"/>
      <c r="P54" s="120" t="s">
        <v>55</v>
      </c>
    </row>
    <row r="55" spans="1:16" ht="14.25" x14ac:dyDescent="0.45">
      <c r="A55" s="126" t="s">
        <v>3</v>
      </c>
      <c r="B55" s="107"/>
      <c r="C55" s="130"/>
      <c r="D55" s="130"/>
      <c r="E55" s="130">
        <f>E53-E54</f>
        <v>0</v>
      </c>
      <c r="F55" s="130">
        <f>F53-F54</f>
        <v>0</v>
      </c>
      <c r="G55" s="130">
        <f>G53-G54</f>
        <v>-95.682922048248827</v>
      </c>
      <c r="H55" s="130">
        <f>H53-H54</f>
        <v>-8932.2230995075442</v>
      </c>
      <c r="I55" s="130">
        <f>I53-I54</f>
        <v>1874.0214961669083</v>
      </c>
      <c r="J55" s="1"/>
      <c r="K55" s="1"/>
      <c r="L55" s="1"/>
      <c r="M55" s="1"/>
      <c r="N55" s="1"/>
      <c r="P55" s="120" t="s">
        <v>56</v>
      </c>
    </row>
    <row r="56" spans="1:16" ht="14.25" x14ac:dyDescent="0.45">
      <c r="A56" s="14" t="s">
        <v>61</v>
      </c>
      <c r="B56" s="13"/>
      <c r="C56" s="160">
        <f>SUM(E56:I56)</f>
        <v>-1681.162863466388</v>
      </c>
      <c r="D56" s="130"/>
      <c r="E56" s="130">
        <f>E55*$C$21</f>
        <v>0</v>
      </c>
      <c r="F56" s="130">
        <f>F55*$C$21</f>
        <v>0</v>
      </c>
      <c r="G56" s="130">
        <f>G55*$C$21</f>
        <v>-22.485486681338472</v>
      </c>
      <c r="H56" s="130">
        <f>H55*$C$21</f>
        <v>-2099.0724283842728</v>
      </c>
      <c r="I56" s="130">
        <f>I55*$C$21</f>
        <v>440.39505159922339</v>
      </c>
      <c r="J56" s="1"/>
      <c r="K56" s="1"/>
      <c r="L56" s="1"/>
      <c r="M56" s="1"/>
      <c r="N56" s="1"/>
      <c r="P56" s="120" t="s">
        <v>79</v>
      </c>
    </row>
    <row r="57" spans="1:16" ht="14.25" x14ac:dyDescent="0.45">
      <c r="A57" s="55"/>
      <c r="B57" s="56"/>
      <c r="C57" s="57"/>
      <c r="D57" s="58"/>
      <c r="E57" s="59"/>
      <c r="F57" s="59"/>
      <c r="G57" s="59"/>
      <c r="H57" s="59"/>
      <c r="I57" s="59"/>
      <c r="J57" s="1"/>
      <c r="K57" s="132"/>
      <c r="L57" s="132"/>
      <c r="M57" s="132"/>
      <c r="N57" s="132"/>
    </row>
    <row r="58" spans="1:16" ht="14.25" x14ac:dyDescent="0.45">
      <c r="A58" s="126" t="s">
        <v>4</v>
      </c>
      <c r="B58" s="130"/>
      <c r="C58" s="131">
        <f>IF(ISNUMBER(C46),C46,0)+ C56</f>
        <v>-1681.162863466388</v>
      </c>
      <c r="D58" s="1"/>
      <c r="E58" s="1"/>
      <c r="F58" s="1"/>
      <c r="G58" s="1"/>
      <c r="H58" s="1"/>
      <c r="I58" s="1"/>
      <c r="J58" s="1"/>
      <c r="K58" s="1"/>
      <c r="L58" s="1"/>
      <c r="M58" s="1"/>
      <c r="N58" s="1"/>
    </row>
    <row r="59" spans="1:16" ht="14.25" x14ac:dyDescent="0.45">
      <c r="A59" s="126" t="s">
        <v>5</v>
      </c>
      <c r="B59" s="130"/>
      <c r="C59" s="130">
        <v>4</v>
      </c>
      <c r="D59" s="1"/>
      <c r="E59" s="1"/>
      <c r="F59" s="1"/>
      <c r="G59" s="1"/>
      <c r="H59" s="1"/>
      <c r="I59" s="1"/>
      <c r="J59" s="1"/>
      <c r="K59" s="1"/>
      <c r="L59" s="1"/>
      <c r="M59" s="1"/>
      <c r="N59" s="1"/>
    </row>
    <row r="60" spans="1:16" ht="14.25" x14ac:dyDescent="0.45">
      <c r="A60" s="126" t="s">
        <v>6</v>
      </c>
      <c r="B60" s="130"/>
      <c r="C60" s="133">
        <f>1+C22</f>
        <v>1.0573999999999999</v>
      </c>
      <c r="D60" s="60"/>
      <c r="E60" s="49"/>
      <c r="F60" s="49"/>
      <c r="G60" s="49"/>
      <c r="H60" s="49"/>
      <c r="I60" s="49"/>
      <c r="J60" s="49"/>
      <c r="K60" s="49"/>
      <c r="L60" s="49"/>
      <c r="M60" s="49"/>
      <c r="N60" s="49"/>
    </row>
    <row r="61" spans="1:16" ht="14.25" x14ac:dyDescent="0.45">
      <c r="A61" s="14" t="s">
        <v>7</v>
      </c>
      <c r="B61" s="134"/>
      <c r="C61" s="134"/>
      <c r="D61" s="134"/>
      <c r="E61" s="134"/>
      <c r="F61" s="134"/>
      <c r="G61" s="134"/>
      <c r="H61" s="134"/>
      <c r="I61" s="134"/>
      <c r="J61" s="27">
        <v>0.5</v>
      </c>
      <c r="K61" s="27">
        <v>1.5</v>
      </c>
      <c r="L61" s="27">
        <v>2.5</v>
      </c>
      <c r="M61" s="27">
        <v>3.5</v>
      </c>
      <c r="N61" s="27">
        <v>4.5</v>
      </c>
    </row>
    <row r="62" spans="1:16" ht="14.25" x14ac:dyDescent="0.45">
      <c r="A62" s="61" t="s">
        <v>58</v>
      </c>
      <c r="B62" s="134"/>
      <c r="C62" s="134"/>
      <c r="D62" s="134"/>
      <c r="E62" s="134"/>
      <c r="F62" s="134"/>
      <c r="G62" s="134"/>
      <c r="H62" s="134"/>
      <c r="I62" s="134"/>
      <c r="J62" s="27"/>
      <c r="K62" s="27">
        <f>$C$60^K61</f>
        <v>1.0873239624067887</v>
      </c>
      <c r="L62" s="27">
        <f>$C$60^L61</f>
        <v>1.1497363578489384</v>
      </c>
      <c r="M62" s="27">
        <f>$C$60^M61</f>
        <v>1.2157312247894672</v>
      </c>
      <c r="N62" s="27">
        <f>$C$60^N61</f>
        <v>1.2855141970923825</v>
      </c>
      <c r="P62" s="120" t="s">
        <v>93</v>
      </c>
    </row>
    <row r="63" spans="1:16" ht="18" x14ac:dyDescent="0.55000000000000004">
      <c r="A63" s="28" t="s">
        <v>8</v>
      </c>
      <c r="B63" s="135" t="s">
        <v>74</v>
      </c>
      <c r="C63" s="136" cm="1">
        <f t="array" ref="C63">SUMPRODUCT(1/C60^K61:N61,K63:N63)-SUM(C46,C56)</f>
        <v>0</v>
      </c>
      <c r="D63" s="134"/>
      <c r="E63" s="134"/>
      <c r="F63" s="134"/>
      <c r="G63" s="134"/>
      <c r="H63" s="134"/>
      <c r="I63" s="134"/>
      <c r="J63" s="134"/>
      <c r="K63" s="131">
        <f>($C$58/$C$59)*K62</f>
        <v>-456.99216653885406</v>
      </c>
      <c r="L63" s="131">
        <f>($C$58/$C$59)*L62</f>
        <v>-483.22351689818424</v>
      </c>
      <c r="M63" s="131">
        <f>($C$58/$C$59)*M62</f>
        <v>-510.96054676813992</v>
      </c>
      <c r="N63" s="131">
        <f>($C$58/$C$59)*N62</f>
        <v>-540.28968215263114</v>
      </c>
      <c r="P63" s="120" t="s">
        <v>57</v>
      </c>
    </row>
    <row r="64" spans="1:16" ht="14.25" x14ac:dyDescent="0.45">
      <c r="A64" s="29"/>
      <c r="B64" s="134"/>
      <c r="C64" s="134"/>
      <c r="D64" s="134"/>
      <c r="E64" s="134"/>
      <c r="F64" s="134"/>
      <c r="G64" s="134"/>
      <c r="H64" s="134"/>
      <c r="I64" s="134"/>
      <c r="J64" s="134"/>
      <c r="K64" s="134"/>
      <c r="L64" s="134"/>
      <c r="M64" s="134"/>
      <c r="N64" s="134"/>
    </row>
    <row r="65" spans="1:14" ht="14.25" x14ac:dyDescent="0.45">
      <c r="A65" s="126" t="s">
        <v>9</v>
      </c>
      <c r="B65" s="134"/>
      <c r="C65" s="134"/>
      <c r="D65" s="134"/>
      <c r="E65" s="134"/>
      <c r="F65" s="134"/>
      <c r="G65" s="134"/>
      <c r="H65" s="134"/>
      <c r="I65" s="134"/>
      <c r="J65" s="134"/>
      <c r="K65" s="130">
        <f>IF(ISNUMBER($C$46/$C$59*K62),$C$46/$C$59*K62,0)</f>
        <v>0</v>
      </c>
      <c r="L65" s="130">
        <f>IF(ISNUMBER($C$46/$C$59*L62),$C$46/$C$59*L62,0)</f>
        <v>0</v>
      </c>
      <c r="M65" s="130">
        <f>IF(ISNUMBER($C$46/$C$59*M62),$C$46/$C$59*M62,0)</f>
        <v>0</v>
      </c>
      <c r="N65" s="130">
        <f>IF(ISNUMBER($C$46/$C$59*N62),$C$46/$C$59*N62,0)</f>
        <v>0</v>
      </c>
    </row>
    <row r="66" spans="1:14" ht="14.25" x14ac:dyDescent="0.45">
      <c r="A66" s="126" t="s">
        <v>10</v>
      </c>
      <c r="B66" s="134"/>
      <c r="C66" s="134"/>
      <c r="D66" s="134"/>
      <c r="E66" s="134"/>
      <c r="F66" s="134"/>
      <c r="G66" s="134"/>
      <c r="H66" s="134"/>
      <c r="I66" s="134"/>
      <c r="J66" s="134"/>
      <c r="K66" s="130">
        <f>(SUM($E$56:$I$56)/$C$59)*K62</f>
        <v>-456.99216653885406</v>
      </c>
      <c r="L66" s="130">
        <f>(SUM($E$56:$I$56)/$C$59)*L62</f>
        <v>-483.22351689818424</v>
      </c>
      <c r="M66" s="130">
        <f>(SUM($E$56:$I$56)/$C$59)*M62</f>
        <v>-510.96054676813992</v>
      </c>
      <c r="N66" s="130">
        <f>(SUM($E$56:$I$56)/$C$59)*N62</f>
        <v>-540.28968215263114</v>
      </c>
    </row>
    <row r="67" spans="1:14" ht="15" customHeight="1" x14ac:dyDescent="0.45">
      <c r="A67" s="41"/>
      <c r="B67" s="41"/>
      <c r="C67" s="41"/>
      <c r="D67" s="41"/>
      <c r="E67" s="41"/>
      <c r="F67" s="41"/>
      <c r="G67" s="41"/>
      <c r="H67" s="41"/>
      <c r="I67" s="41"/>
      <c r="J67" s="41"/>
      <c r="K67" s="62"/>
      <c r="L67" s="62"/>
      <c r="M67" s="62"/>
      <c r="N67" s="62"/>
    </row>
  </sheetData>
  <phoneticPr fontId="25" type="noConversion"/>
  <dataValidations disablePrompts="1" count="1">
    <dataValidation type="list" allowBlank="1" showInputMessage="1" showErrorMessage="1" sqref="B10" xr:uid="{00000000-0002-0000-0100-000000000000}">
      <formula1>"Use latest AMP forecast,Use DPP model values,CE Reopener"</formula1>
    </dataValidation>
  </dataValidations>
  <pageMargins left="0.70866141732283472" right="0.70866141732283472" top="0.74803149606299213" bottom="0.74803149606299213" header="0.31496062992125984" footer="0.31496062992125984"/>
  <pageSetup paperSize="9" scale="4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B41DF-2D80-43D6-B052-A2FFB32D9AFD}">
  <sheetPr codeName="Sheet21">
    <pageSetUpPr fitToPage="1"/>
  </sheetPr>
  <dimension ref="A1:AG78"/>
  <sheetViews>
    <sheetView showGridLines="0" view="pageBreakPreview" zoomScaleNormal="85" zoomScaleSheetLayoutView="100" workbookViewId="0"/>
  </sheetViews>
  <sheetFormatPr defaultColWidth="9" defaultRowHeight="15" customHeight="1" x14ac:dyDescent="0.45"/>
  <cols>
    <col min="1" max="1" width="64.53125" customWidth="1"/>
    <col min="2" max="2" width="20.796875" bestFit="1" customWidth="1"/>
    <col min="3" max="15" width="11.59765625" customWidth="1"/>
    <col min="16" max="16" width="11.59765625" style="1" customWidth="1"/>
    <col min="17" max="19" width="11.59765625" customWidth="1"/>
    <col min="20" max="20" width="3.265625" customWidth="1"/>
    <col min="21" max="21" width="9.19921875" style="120" customWidth="1"/>
    <col min="22" max="33" width="9.19921875" customWidth="1"/>
    <col min="34" max="16384" width="9" style="1"/>
  </cols>
  <sheetData>
    <row r="1" spans="1:33" ht="25.5" x14ac:dyDescent="0.75">
      <c r="A1" s="77" t="s">
        <v>30</v>
      </c>
      <c r="B1" s="113"/>
      <c r="S1" s="47" t="str">
        <f>B6</f>
        <v>Unison Networks</v>
      </c>
    </row>
    <row r="2" spans="1:33" s="26" customFormat="1" ht="15" customHeight="1" x14ac:dyDescent="0.55000000000000004">
      <c r="A2" s="191" t="s">
        <v>243</v>
      </c>
      <c r="B2" s="191"/>
      <c r="C2" s="191"/>
      <c r="D2" s="191"/>
      <c r="E2" s="191"/>
      <c r="F2" s="191"/>
      <c r="G2" s="191"/>
      <c r="H2" s="191"/>
      <c r="I2" s="191"/>
      <c r="J2" s="191"/>
      <c r="K2" s="191"/>
      <c r="L2" s="191"/>
      <c r="M2" s="191"/>
      <c r="N2" s="191"/>
      <c r="O2" s="146"/>
      <c r="P2" s="146"/>
      <c r="Q2" s="146"/>
      <c r="R2" s="146"/>
      <c r="S2" s="372"/>
      <c r="T2" s="47"/>
      <c r="U2" s="120"/>
      <c r="V2" s="142"/>
      <c r="W2" s="142"/>
      <c r="X2" s="142"/>
      <c r="Y2" s="142"/>
      <c r="Z2" s="142"/>
      <c r="AA2" s="142"/>
      <c r="AB2" s="142"/>
      <c r="AC2" s="142"/>
      <c r="AD2" s="142"/>
      <c r="AE2" s="142"/>
      <c r="AF2" s="142"/>
      <c r="AG2" s="142"/>
    </row>
    <row r="3" spans="1:33" s="26" customFormat="1" ht="14.25" x14ac:dyDescent="0.45">
      <c r="A3" s="191" t="s">
        <v>245</v>
      </c>
      <c r="B3" s="191"/>
      <c r="C3" s="191"/>
      <c r="D3" s="191"/>
      <c r="E3" s="191"/>
      <c r="F3" s="191"/>
      <c r="G3" s="191"/>
      <c r="H3" s="191"/>
      <c r="I3" s="191"/>
      <c r="J3" s="191"/>
      <c r="K3" s="191"/>
      <c r="L3" s="191"/>
      <c r="M3" s="191"/>
      <c r="N3" s="191"/>
      <c r="O3" s="192"/>
      <c r="P3" s="192"/>
      <c r="Q3" s="192"/>
      <c r="R3" s="192"/>
      <c r="S3" s="373"/>
      <c r="T3" s="374"/>
      <c r="U3" s="120"/>
      <c r="V3" s="142"/>
      <c r="W3" s="142"/>
      <c r="X3" s="142"/>
      <c r="Y3" s="142"/>
      <c r="Z3" s="142"/>
      <c r="AA3" s="142"/>
      <c r="AB3" s="142"/>
      <c r="AC3" s="142"/>
      <c r="AD3" s="142"/>
      <c r="AE3" s="142"/>
      <c r="AF3" s="142"/>
      <c r="AG3" s="142"/>
    </row>
    <row r="4" spans="1:33" s="142" customFormat="1" ht="14.25" x14ac:dyDescent="0.45">
      <c r="A4" s="371"/>
      <c r="B4" s="371"/>
      <c r="C4" s="371"/>
      <c r="D4" s="371"/>
      <c r="E4" s="371"/>
      <c r="F4" s="371"/>
      <c r="G4" s="371"/>
      <c r="H4" s="371"/>
      <c r="I4" s="371"/>
      <c r="J4" s="371"/>
      <c r="K4" s="371"/>
      <c r="L4" s="371"/>
      <c r="M4" s="371"/>
      <c r="N4" s="371"/>
      <c r="O4" s="374"/>
      <c r="P4" s="374"/>
      <c r="Q4" s="374"/>
      <c r="R4" s="374"/>
      <c r="S4" s="375"/>
      <c r="T4" s="374"/>
      <c r="U4" s="120"/>
    </row>
    <row r="5" spans="1:33" s="26" customFormat="1" ht="14.25" x14ac:dyDescent="0.45">
      <c r="A5" s="141" t="s">
        <v>36</v>
      </c>
      <c r="B5" s="141" t="s">
        <v>12</v>
      </c>
      <c r="O5" s="142"/>
      <c r="Q5" s="142"/>
      <c r="R5" s="142"/>
      <c r="S5" s="142"/>
      <c r="T5" s="142"/>
      <c r="U5" s="120"/>
      <c r="V5" s="142"/>
      <c r="W5" s="142"/>
      <c r="X5" s="142"/>
      <c r="Y5" s="142"/>
      <c r="Z5" s="142"/>
      <c r="AA5" s="142"/>
      <c r="AB5" s="142"/>
      <c r="AC5" s="142"/>
      <c r="AD5" s="142"/>
      <c r="AE5" s="142"/>
      <c r="AF5" s="142"/>
      <c r="AG5" s="142"/>
    </row>
    <row r="6" spans="1:33" s="26" customFormat="1" ht="14.25" x14ac:dyDescent="0.45">
      <c r="A6" s="126" t="s">
        <v>13</v>
      </c>
      <c r="B6" s="107" t="str">
        <f>'EDB select'!B5</f>
        <v>Unison Networks</v>
      </c>
      <c r="O6" s="142"/>
      <c r="Q6" s="142"/>
      <c r="R6" s="142"/>
      <c r="S6" s="142"/>
      <c r="T6" s="142"/>
      <c r="U6" s="120"/>
      <c r="V6" s="142"/>
      <c r="W6" s="142"/>
      <c r="X6" s="142"/>
      <c r="Y6" s="142"/>
      <c r="Z6" s="142"/>
      <c r="AA6" s="142"/>
      <c r="AB6" s="142"/>
      <c r="AC6" s="142"/>
      <c r="AD6" s="142"/>
      <c r="AE6" s="142"/>
      <c r="AF6" s="142"/>
      <c r="AG6" s="142"/>
    </row>
    <row r="7" spans="1:33" s="26" customFormat="1" ht="14.25" x14ac:dyDescent="0.45">
      <c r="A7" s="126" t="s">
        <v>37</v>
      </c>
      <c r="B7" s="107"/>
      <c r="O7" s="142"/>
      <c r="Q7" s="142"/>
      <c r="R7" s="142"/>
      <c r="S7" s="142"/>
      <c r="T7" s="142"/>
      <c r="U7" s="120"/>
      <c r="V7" s="142"/>
      <c r="W7" s="142"/>
      <c r="X7" s="142"/>
      <c r="Y7" s="142"/>
      <c r="Z7" s="142"/>
      <c r="AA7" s="142"/>
      <c r="AB7" s="142"/>
      <c r="AC7" s="142"/>
      <c r="AD7" s="142"/>
      <c r="AE7" s="142"/>
      <c r="AF7" s="142"/>
      <c r="AG7" s="142"/>
    </row>
    <row r="8" spans="1:33" s="26" customFormat="1" ht="14.25" x14ac:dyDescent="0.45">
      <c r="A8" s="165"/>
      <c r="B8" s="165"/>
      <c r="O8" s="142"/>
      <c r="Q8" s="142"/>
      <c r="R8" s="142"/>
      <c r="S8" s="142"/>
      <c r="T8" s="142"/>
      <c r="U8" s="120"/>
      <c r="V8" s="142"/>
      <c r="W8" s="142"/>
      <c r="X8" s="142"/>
      <c r="Y8" s="142"/>
      <c r="Z8" s="142"/>
      <c r="AA8" s="142"/>
      <c r="AB8" s="142"/>
      <c r="AC8" s="142"/>
      <c r="AD8" s="142"/>
      <c r="AE8" s="142"/>
      <c r="AF8" s="142"/>
      <c r="AG8" s="142"/>
    </row>
    <row r="9" spans="1:33" s="26" customFormat="1" ht="14.25" x14ac:dyDescent="0.45">
      <c r="A9" s="166" t="s">
        <v>14</v>
      </c>
      <c r="B9" s="107"/>
      <c r="O9" s="142"/>
      <c r="Q9" s="142"/>
      <c r="R9" s="142"/>
      <c r="S9" s="142"/>
      <c r="T9" s="142"/>
      <c r="U9" s="120"/>
      <c r="V9" s="142"/>
      <c r="W9" s="142"/>
      <c r="X9" s="142"/>
      <c r="Y9" s="142"/>
      <c r="Z9" s="142"/>
      <c r="AA9" s="142"/>
      <c r="AB9" s="142"/>
      <c r="AC9" s="142"/>
      <c r="AD9" s="142"/>
      <c r="AE9" s="142"/>
      <c r="AF9" s="142"/>
      <c r="AG9" s="142"/>
    </row>
    <row r="10" spans="1:33" s="26" customFormat="1" ht="14.25" x14ac:dyDescent="0.45">
      <c r="A10" s="149" t="s">
        <v>116</v>
      </c>
      <c r="B10" s="147" t="s">
        <v>102</v>
      </c>
      <c r="C10" s="120"/>
      <c r="O10" s="142"/>
      <c r="Q10" s="142"/>
      <c r="R10" s="142"/>
      <c r="S10" s="142"/>
      <c r="T10" s="142"/>
      <c r="U10" s="120"/>
      <c r="V10" s="142"/>
      <c r="W10" s="142"/>
      <c r="X10" s="142"/>
      <c r="Y10" s="142"/>
      <c r="Z10" s="142"/>
      <c r="AA10" s="142"/>
      <c r="AB10" s="142"/>
      <c r="AC10" s="142"/>
      <c r="AD10" s="142"/>
      <c r="AE10" s="142"/>
      <c r="AF10" s="142"/>
      <c r="AG10" s="142"/>
    </row>
    <row r="11" spans="1:33" ht="14.25" x14ac:dyDescent="0.45">
      <c r="A11" s="10"/>
      <c r="B11" s="10"/>
      <c r="C11" s="1"/>
      <c r="D11" s="1"/>
      <c r="E11" s="1"/>
      <c r="F11" s="1"/>
      <c r="G11" s="1"/>
      <c r="H11" s="1"/>
      <c r="I11" s="1"/>
      <c r="J11" s="1"/>
      <c r="K11" s="1"/>
      <c r="L11" s="1"/>
      <c r="M11" s="1"/>
      <c r="N11" s="1"/>
    </row>
    <row r="12" spans="1:33" ht="23.25" x14ac:dyDescent="0.7">
      <c r="A12" s="121" t="s">
        <v>11</v>
      </c>
      <c r="B12" s="23"/>
      <c r="C12" s="23"/>
      <c r="D12" s="23"/>
      <c r="E12" s="23"/>
      <c r="F12" s="23"/>
      <c r="G12" s="23"/>
      <c r="H12" s="23"/>
      <c r="I12" s="23"/>
      <c r="J12" s="16"/>
      <c r="K12" s="16"/>
      <c r="L12" s="16"/>
      <c r="M12" s="16"/>
      <c r="N12" s="16"/>
      <c r="O12" s="121"/>
      <c r="P12" s="23"/>
      <c r="Q12" s="23"/>
      <c r="R12" s="23"/>
      <c r="S12" s="23"/>
    </row>
    <row r="13" spans="1:33" s="26" customFormat="1" ht="14.25" x14ac:dyDescent="0.45">
      <c r="A13" s="418" t="s">
        <v>118</v>
      </c>
      <c r="B13" s="418"/>
      <c r="C13" s="418"/>
      <c r="D13" s="418"/>
      <c r="E13" s="418"/>
      <c r="F13" s="418"/>
      <c r="G13" s="418"/>
      <c r="H13" s="418"/>
      <c r="I13" s="418"/>
      <c r="J13" s="418"/>
      <c r="K13" s="418"/>
      <c r="L13" s="418"/>
      <c r="M13" s="418"/>
      <c r="N13" s="418"/>
      <c r="O13" s="418"/>
      <c r="P13" s="418"/>
      <c r="Q13" s="418"/>
      <c r="R13" s="418"/>
      <c r="S13" s="418"/>
      <c r="T13" s="142"/>
      <c r="U13" s="120"/>
      <c r="V13" s="142"/>
      <c r="W13" s="142"/>
      <c r="X13" s="142"/>
      <c r="Y13" s="142"/>
      <c r="Z13" s="142"/>
      <c r="AA13" s="142"/>
      <c r="AB13" s="142"/>
      <c r="AC13" s="142"/>
      <c r="AD13" s="142"/>
      <c r="AE13" s="142"/>
      <c r="AF13" s="142"/>
      <c r="AG13" s="142"/>
    </row>
    <row r="14" spans="1:33" s="26" customFormat="1" ht="14.55" customHeight="1" x14ac:dyDescent="0.45">
      <c r="A14" s="167"/>
      <c r="B14" s="168"/>
      <c r="C14" s="169"/>
      <c r="D14" s="169"/>
      <c r="E14" s="170">
        <v>2021</v>
      </c>
      <c r="F14" s="170">
        <v>2022</v>
      </c>
      <c r="G14" s="170">
        <v>2023</v>
      </c>
      <c r="H14" s="170">
        <v>2024</v>
      </c>
      <c r="I14" s="170">
        <v>2025</v>
      </c>
      <c r="J14" s="171">
        <v>2026</v>
      </c>
      <c r="K14" s="172">
        <v>2027</v>
      </c>
      <c r="L14" s="172">
        <v>2028</v>
      </c>
      <c r="M14" s="172">
        <v>2029</v>
      </c>
      <c r="N14" s="215">
        <v>2030</v>
      </c>
      <c r="O14" s="172">
        <v>2031</v>
      </c>
      <c r="P14" s="172">
        <v>2032</v>
      </c>
      <c r="Q14" s="172">
        <v>2033</v>
      </c>
      <c r="R14" s="173">
        <v>2034</v>
      </c>
      <c r="S14" s="173">
        <v>2035</v>
      </c>
      <c r="T14" s="142"/>
      <c r="U14" s="120"/>
      <c r="V14" s="142"/>
      <c r="W14" s="142"/>
      <c r="X14" s="142"/>
      <c r="Y14" s="142"/>
      <c r="Z14" s="142"/>
      <c r="AA14" s="142"/>
      <c r="AB14" s="142"/>
      <c r="AC14" s="142"/>
      <c r="AD14" s="142"/>
      <c r="AE14" s="142"/>
      <c r="AF14" s="142"/>
      <c r="AG14" s="142"/>
    </row>
    <row r="15" spans="1:33" s="26" customFormat="1" ht="14.25" x14ac:dyDescent="0.45">
      <c r="A15" s="193" t="s">
        <v>114</v>
      </c>
      <c r="B15" s="107"/>
      <c r="C15" s="124"/>
      <c r="D15" s="124"/>
      <c r="E15" s="286">
        <f>INDEX(Inputs!$A$18:$I$26, MATCH($A$15, Inputs!$A$18:$A$26, 0), MATCH(E14, Inputs!$A$16:$I$16, 0))</f>
        <v>0</v>
      </c>
      <c r="F15" s="286">
        <f>INDEX(Inputs!$A$18:$I$26, MATCH($A$15, Inputs!$A$18:$A$26, 0), MATCH(F14, Inputs!$A$16:$I$16, 0))</f>
        <v>0</v>
      </c>
      <c r="G15" s="286">
        <f>INDEX(Inputs!$A$18:$I$26, MATCH($A$15, Inputs!$A$18:$A$26, 0), MATCH(G14, Inputs!$A$16:$I$16, 0))</f>
        <v>3106.037509507697</v>
      </c>
      <c r="H15" s="286">
        <f>INDEX(Inputs!$A$18:$I$26, MATCH($A$15, Inputs!$A$18:$A$26, 0), MATCH(H14, Inputs!$A$16:$I$16, 0))</f>
        <v>2216.0309585056266</v>
      </c>
      <c r="I15" s="286">
        <f>INDEX(Inputs!$A$18:$I$26, MATCH($A$15, Inputs!$A$18:$A$26, 0), MATCH(I14, Inputs!$A$16:$I$16, 0))</f>
        <v>0</v>
      </c>
      <c r="J15" s="174"/>
      <c r="N15" s="216"/>
      <c r="O15" s="142"/>
      <c r="Q15" s="142"/>
      <c r="R15" s="142"/>
      <c r="S15" s="142"/>
      <c r="T15" s="142"/>
      <c r="U15" s="120"/>
      <c r="V15" s="142"/>
      <c r="W15" s="142"/>
      <c r="X15" s="142"/>
      <c r="Y15" s="142"/>
      <c r="Z15" s="142"/>
      <c r="AA15" s="142"/>
      <c r="AB15" s="142"/>
      <c r="AC15" s="142"/>
      <c r="AD15" s="142"/>
      <c r="AE15" s="142"/>
      <c r="AF15" s="142"/>
      <c r="AG15" s="142"/>
    </row>
    <row r="16" spans="1:33" s="26" customFormat="1" ht="14.25" x14ac:dyDescent="0.45">
      <c r="A16" s="193" t="s">
        <v>148</v>
      </c>
      <c r="B16" s="107"/>
      <c r="C16" s="124"/>
      <c r="D16" s="124"/>
      <c r="E16" s="286">
        <f>INDEX(Inputs!$A$18:$I$26, MATCH($A$16, Inputs!$A$18:$A$26, 0), MATCH(E14, Inputs!$A$16:$I$16, 0))</f>
        <v>0</v>
      </c>
      <c r="F16" s="286">
        <f>INDEX(Inputs!$A$18:$I$26, MATCH($A$16, Inputs!$A$18:$A$26, 0), MATCH(F14, Inputs!$A$16:$I$16, 0))</f>
        <v>0</v>
      </c>
      <c r="G16" s="286">
        <f>INDEX(Inputs!$A$18:$I$26, MATCH($A$16, Inputs!$A$18:$A$26, 0), MATCH(G14, Inputs!$A$16:$I$16, 0))</f>
        <v>0</v>
      </c>
      <c r="H16" s="286">
        <f>INDEX(Inputs!$A$18:$I$26, MATCH($A$16, Inputs!$A$18:$A$26, 0), MATCH(H14, Inputs!$A$16:$I$16, 0))</f>
        <v>0</v>
      </c>
      <c r="I16" s="286">
        <f>INDEX(Inputs!$A$18:$I$26, MATCH($A$16, Inputs!$A$18:$A$26, 0), MATCH(I14, Inputs!$A$16:$I$16, 0))</f>
        <v>0</v>
      </c>
      <c r="J16" s="174"/>
      <c r="N16" s="216"/>
      <c r="O16" s="142"/>
      <c r="Q16" s="142"/>
      <c r="R16" s="142"/>
      <c r="S16" s="142"/>
      <c r="T16" s="142"/>
      <c r="U16" s="120"/>
      <c r="V16" s="142"/>
      <c r="W16" s="142"/>
      <c r="X16" s="142"/>
      <c r="Y16" s="142"/>
      <c r="Z16" s="142"/>
      <c r="AA16" s="142"/>
      <c r="AB16" s="142"/>
      <c r="AC16" s="142"/>
      <c r="AD16" s="142"/>
      <c r="AE16" s="142"/>
      <c r="AF16" s="142"/>
      <c r="AG16" s="142"/>
    </row>
    <row r="17" spans="1:33" s="26" customFormat="1" ht="14.25" x14ac:dyDescent="0.45">
      <c r="A17" s="193" t="s">
        <v>115</v>
      </c>
      <c r="B17" s="107"/>
      <c r="C17" s="124"/>
      <c r="D17" s="124"/>
      <c r="E17" s="286">
        <f>E15-E16</f>
        <v>0</v>
      </c>
      <c r="F17" s="286">
        <f t="shared" ref="F17:I17" si="0">F15-F16</f>
        <v>0</v>
      </c>
      <c r="G17" s="286">
        <f t="shared" si="0"/>
        <v>3106.037509507697</v>
      </c>
      <c r="H17" s="286">
        <f t="shared" si="0"/>
        <v>2216.0309585056266</v>
      </c>
      <c r="I17" s="286">
        <f t="shared" si="0"/>
        <v>0</v>
      </c>
      <c r="J17" s="174"/>
      <c r="N17" s="216"/>
      <c r="O17" s="142"/>
      <c r="Q17" s="142"/>
      <c r="R17" s="142"/>
      <c r="S17" s="142"/>
      <c r="T17" s="142"/>
      <c r="U17" s="120"/>
      <c r="V17" s="142"/>
      <c r="W17" s="142"/>
      <c r="X17" s="142"/>
      <c r="Y17" s="142"/>
      <c r="Z17" s="142"/>
      <c r="AA17" s="142"/>
      <c r="AB17" s="142"/>
      <c r="AC17" s="142"/>
      <c r="AD17" s="142"/>
      <c r="AE17" s="142"/>
      <c r="AF17" s="142"/>
      <c r="AG17" s="142"/>
    </row>
    <row r="18" spans="1:33" s="26" customFormat="1" ht="14.25" x14ac:dyDescent="0.45">
      <c r="A18" s="126"/>
      <c r="B18" s="107"/>
      <c r="C18" s="175"/>
      <c r="D18" s="176"/>
      <c r="E18" s="176"/>
      <c r="F18" s="176"/>
      <c r="G18" s="176"/>
      <c r="H18" s="176"/>
      <c r="I18" s="176"/>
      <c r="J18" s="174"/>
      <c r="N18" s="216"/>
      <c r="O18" s="142"/>
      <c r="Q18" s="142"/>
      <c r="R18" s="142"/>
      <c r="S18" s="142"/>
      <c r="T18" s="142"/>
      <c r="U18" s="120"/>
      <c r="V18" s="142"/>
      <c r="W18" s="142"/>
      <c r="X18" s="142"/>
      <c r="Y18" s="142"/>
      <c r="Z18" s="142"/>
      <c r="AA18" s="142"/>
      <c r="AB18" s="142"/>
      <c r="AC18" s="142"/>
      <c r="AD18" s="142"/>
      <c r="AE18" s="142"/>
      <c r="AF18" s="142"/>
      <c r="AG18" s="142"/>
    </row>
    <row r="19" spans="1:33" s="26" customFormat="1" ht="14.25" x14ac:dyDescent="0.45">
      <c r="A19" s="149" t="s">
        <v>89</v>
      </c>
      <c r="B19" s="150"/>
      <c r="C19" s="232">
        <v>6.6799999999999998E-2</v>
      </c>
      <c r="D19" s="233"/>
      <c r="J19" s="174"/>
      <c r="N19" s="216"/>
      <c r="O19" s="142"/>
      <c r="Q19" s="142"/>
      <c r="R19" s="142"/>
      <c r="S19" s="142"/>
      <c r="T19" s="142"/>
      <c r="U19" s="120"/>
      <c r="V19" s="142"/>
      <c r="W19" s="142"/>
      <c r="X19" s="142"/>
      <c r="Y19" s="142"/>
      <c r="Z19" s="142"/>
      <c r="AA19" s="142"/>
      <c r="AB19" s="142"/>
      <c r="AC19" s="142"/>
      <c r="AD19" s="142"/>
      <c r="AE19" s="142"/>
      <c r="AF19" s="142"/>
      <c r="AG19" s="142"/>
    </row>
    <row r="20" spans="1:33" s="26" customFormat="1" ht="14.25" x14ac:dyDescent="0.45">
      <c r="A20" s="149" t="s">
        <v>41</v>
      </c>
      <c r="B20" s="150"/>
      <c r="C20" s="232">
        <v>5.74E-2</v>
      </c>
      <c r="D20" s="233"/>
      <c r="J20" s="174"/>
      <c r="N20" s="216"/>
      <c r="O20" s="142"/>
      <c r="Q20" s="142"/>
      <c r="R20" s="142"/>
      <c r="S20" s="142"/>
      <c r="T20" s="142"/>
      <c r="U20" s="120"/>
      <c r="V20" s="142"/>
      <c r="W20" s="142"/>
      <c r="X20" s="142"/>
      <c r="Y20" s="142"/>
      <c r="Z20" s="142"/>
      <c r="AA20" s="142"/>
      <c r="AB20" s="142"/>
      <c r="AC20" s="142"/>
      <c r="AD20" s="142"/>
      <c r="AE20" s="142"/>
      <c r="AF20" s="142"/>
      <c r="AG20" s="142"/>
    </row>
    <row r="21" spans="1:33" s="26" customFormat="1" ht="14.25" x14ac:dyDescent="0.45">
      <c r="A21" s="165"/>
      <c r="B21" s="165"/>
      <c r="C21" s="165"/>
      <c r="D21" s="64"/>
      <c r="E21" s="64"/>
      <c r="F21" s="64"/>
      <c r="G21" s="64"/>
      <c r="H21" s="64"/>
      <c r="I21" s="64"/>
      <c r="J21" s="174"/>
      <c r="N21" s="216"/>
      <c r="O21" s="142"/>
      <c r="Q21" s="142"/>
      <c r="R21" s="142"/>
      <c r="S21" s="142"/>
      <c r="T21" s="142"/>
      <c r="U21" s="120"/>
      <c r="V21" s="142"/>
      <c r="W21" s="142"/>
      <c r="X21" s="142"/>
      <c r="Y21" s="142"/>
      <c r="Z21" s="142"/>
      <c r="AA21" s="142"/>
      <c r="AB21" s="142"/>
      <c r="AC21" s="142"/>
      <c r="AD21" s="142"/>
      <c r="AE21" s="142"/>
      <c r="AF21" s="142"/>
      <c r="AG21" s="142"/>
    </row>
    <row r="22" spans="1:33" s="26" customFormat="1" ht="14.25" x14ac:dyDescent="0.45">
      <c r="A22" s="141"/>
      <c r="B22" s="141"/>
      <c r="C22" s="141" t="s">
        <v>20</v>
      </c>
      <c r="D22" s="141" t="s">
        <v>21</v>
      </c>
      <c r="E22" s="141">
        <v>2021</v>
      </c>
      <c r="F22" s="141">
        <v>2022</v>
      </c>
      <c r="G22" s="141">
        <v>2023</v>
      </c>
      <c r="H22" s="141">
        <v>2024</v>
      </c>
      <c r="I22" s="141">
        <v>2025</v>
      </c>
      <c r="J22" s="171">
        <v>2026</v>
      </c>
      <c r="K22" s="172">
        <v>2027</v>
      </c>
      <c r="L22" s="172">
        <v>2028</v>
      </c>
      <c r="M22" s="172">
        <v>2029</v>
      </c>
      <c r="N22" s="215">
        <v>2030</v>
      </c>
      <c r="O22" s="172">
        <v>2031</v>
      </c>
      <c r="P22" s="172">
        <v>2032</v>
      </c>
      <c r="Q22" s="172">
        <v>2033</v>
      </c>
      <c r="R22" s="172">
        <v>2034</v>
      </c>
      <c r="S22" s="172">
        <v>2035</v>
      </c>
      <c r="T22" s="142"/>
      <c r="U22" s="120"/>
      <c r="V22" s="142"/>
      <c r="W22" s="142"/>
      <c r="X22" s="142"/>
      <c r="Y22" s="142"/>
      <c r="Z22" s="142"/>
      <c r="AA22" s="142"/>
      <c r="AB22" s="142"/>
      <c r="AC22" s="142"/>
      <c r="AD22" s="142"/>
      <c r="AE22" s="142"/>
      <c r="AF22" s="142"/>
      <c r="AG22" s="142"/>
    </row>
    <row r="23" spans="1:33" s="26" customFormat="1" ht="27.75" customHeight="1" x14ac:dyDescent="0.45">
      <c r="A23" s="152" t="s">
        <v>126</v>
      </c>
      <c r="B23" s="150"/>
      <c r="C23" s="326">
        <f>SUM(E23:I23)</f>
        <v>0</v>
      </c>
      <c r="D23" s="326"/>
      <c r="E23" s="286">
        <f>Inputs!E24</f>
        <v>0</v>
      </c>
      <c r="F23" s="286">
        <f>Inputs!F24</f>
        <v>0</v>
      </c>
      <c r="G23" s="286">
        <f>Inputs!G24</f>
        <v>0</v>
      </c>
      <c r="H23" s="286">
        <f>Inputs!H24</f>
        <v>0</v>
      </c>
      <c r="I23" s="286">
        <f>Inputs!I24</f>
        <v>0</v>
      </c>
      <c r="J23" s="327">
        <f>H24</f>
        <v>2216.0309585056266</v>
      </c>
      <c r="K23" s="286">
        <f>J23</f>
        <v>2216.0309585056266</v>
      </c>
      <c r="L23" s="286">
        <f t="shared" ref="L23:N24" si="1">K23</f>
        <v>2216.0309585056266</v>
      </c>
      <c r="M23" s="286">
        <f t="shared" si="1"/>
        <v>2216.0309585056266</v>
      </c>
      <c r="N23" s="328">
        <f t="shared" si="1"/>
        <v>2216.0309585056266</v>
      </c>
      <c r="O23" s="286">
        <f>M24</f>
        <v>0</v>
      </c>
      <c r="P23" s="286">
        <f t="shared" ref="P23:S24" si="2">O23</f>
        <v>0</v>
      </c>
      <c r="Q23" s="286">
        <f t="shared" si="2"/>
        <v>0</v>
      </c>
      <c r="R23" s="286">
        <f t="shared" si="2"/>
        <v>0</v>
      </c>
      <c r="S23" s="286">
        <f t="shared" si="2"/>
        <v>0</v>
      </c>
      <c r="T23"/>
      <c r="U23" s="120"/>
      <c r="V23" s="142"/>
      <c r="W23" s="142"/>
      <c r="X23" s="142"/>
      <c r="Y23" s="142"/>
      <c r="Z23" s="142"/>
      <c r="AA23" s="142"/>
      <c r="AB23" s="142"/>
      <c r="AC23" s="142"/>
      <c r="AD23" s="142"/>
      <c r="AE23" s="142"/>
      <c r="AF23" s="142"/>
      <c r="AG23" s="142"/>
    </row>
    <row r="24" spans="1:33" s="26" customFormat="1" ht="14.25" x14ac:dyDescent="0.45">
      <c r="A24" s="193" t="s">
        <v>115</v>
      </c>
      <c r="B24" s="150"/>
      <c r="C24" s="326">
        <f>SUM(E24:I24)</f>
        <v>5322.0684680133236</v>
      </c>
      <c r="D24" s="326"/>
      <c r="E24" s="286">
        <f>E17</f>
        <v>0</v>
      </c>
      <c r="F24" s="286">
        <f>F17</f>
        <v>0</v>
      </c>
      <c r="G24" s="286">
        <f>G17</f>
        <v>3106.037509507697</v>
      </c>
      <c r="H24" s="286">
        <f>H17</f>
        <v>2216.0309585056266</v>
      </c>
      <c r="I24" s="286">
        <f>I17</f>
        <v>0</v>
      </c>
      <c r="J24" s="327">
        <f>H23</f>
        <v>0</v>
      </c>
      <c r="K24" s="286">
        <f>J24</f>
        <v>0</v>
      </c>
      <c r="L24" s="286">
        <f t="shared" si="1"/>
        <v>0</v>
      </c>
      <c r="M24" s="286">
        <f t="shared" si="1"/>
        <v>0</v>
      </c>
      <c r="N24" s="328">
        <f t="shared" si="1"/>
        <v>0</v>
      </c>
      <c r="O24" s="286">
        <f>M24</f>
        <v>0</v>
      </c>
      <c r="P24" s="286">
        <f t="shared" si="2"/>
        <v>0</v>
      </c>
      <c r="Q24" s="286">
        <f t="shared" si="2"/>
        <v>0</v>
      </c>
      <c r="R24" s="286">
        <f t="shared" si="2"/>
        <v>0</v>
      </c>
      <c r="S24" s="286">
        <f t="shared" si="2"/>
        <v>0</v>
      </c>
      <c r="T24" s="405"/>
      <c r="U24" s="377"/>
      <c r="V24" s="142"/>
      <c r="W24" s="142"/>
      <c r="X24" s="142"/>
      <c r="Y24" s="142"/>
      <c r="Z24" s="142"/>
      <c r="AA24" s="142"/>
      <c r="AB24" s="142"/>
      <c r="AC24" s="142"/>
      <c r="AD24" s="142"/>
      <c r="AE24" s="142"/>
      <c r="AF24" s="142"/>
      <c r="AG24" s="142"/>
    </row>
    <row r="25" spans="1:33" s="26" customFormat="1" ht="14.25" x14ac:dyDescent="0.45">
      <c r="A25" s="177"/>
      <c r="B25" s="176"/>
      <c r="C25" s="176"/>
      <c r="D25" s="176"/>
      <c r="E25" s="176"/>
      <c r="F25" s="176"/>
      <c r="G25" s="176"/>
      <c r="H25" s="176"/>
      <c r="I25" s="176"/>
      <c r="J25" s="174"/>
      <c r="N25" s="216"/>
      <c r="O25" s="142"/>
      <c r="Q25" s="142"/>
      <c r="R25" s="142"/>
      <c r="S25" s="142"/>
      <c r="T25" s="142"/>
      <c r="U25" s="120"/>
      <c r="V25" s="142"/>
      <c r="W25" s="142"/>
      <c r="X25" s="142"/>
      <c r="Y25" s="142"/>
      <c r="Z25" s="142"/>
      <c r="AA25" s="142"/>
      <c r="AB25" s="142"/>
      <c r="AC25" s="142"/>
      <c r="AD25" s="142"/>
      <c r="AE25" s="142"/>
      <c r="AF25" s="142"/>
      <c r="AG25" s="142"/>
    </row>
    <row r="26" spans="1:33" s="26" customFormat="1" ht="14.25" x14ac:dyDescent="0.45">
      <c r="A26" s="143" t="s">
        <v>16</v>
      </c>
      <c r="B26" s="178"/>
      <c r="C26" s="178"/>
      <c r="D26" s="178"/>
      <c r="E26" s="179"/>
      <c r="F26" s="179"/>
      <c r="G26" s="179"/>
      <c r="H26" s="179"/>
      <c r="I26" s="179"/>
      <c r="J26" s="180"/>
      <c r="K26" s="179"/>
      <c r="L26" s="179"/>
      <c r="M26" s="179"/>
      <c r="N26" s="217"/>
      <c r="O26" s="179"/>
      <c r="P26" s="179"/>
      <c r="Q26" s="179"/>
      <c r="R26" s="179"/>
      <c r="S26" s="179"/>
      <c r="T26" s="142"/>
      <c r="U26" s="120"/>
      <c r="V26" s="142"/>
      <c r="W26" s="142"/>
      <c r="X26" s="142"/>
      <c r="Y26" s="142"/>
      <c r="Z26" s="142"/>
      <c r="AA26" s="142"/>
      <c r="AB26" s="142"/>
      <c r="AC26" s="142"/>
      <c r="AD26" s="142"/>
      <c r="AE26" s="142"/>
      <c r="AF26" s="142"/>
      <c r="AG26" s="142"/>
    </row>
    <row r="27" spans="1:33" s="26" customFormat="1" ht="14.55" customHeight="1" x14ac:dyDescent="0.45">
      <c r="A27" s="89" t="s">
        <v>66</v>
      </c>
      <c r="B27" s="138"/>
      <c r="C27" s="138"/>
      <c r="D27" s="138"/>
      <c r="E27" s="40"/>
      <c r="F27" s="40"/>
      <c r="G27" s="40"/>
      <c r="H27" s="40"/>
      <c r="I27" s="40"/>
      <c r="J27" s="181"/>
      <c r="K27" s="40"/>
      <c r="L27" s="40"/>
      <c r="M27" s="40"/>
      <c r="N27" s="218"/>
      <c r="O27" s="40"/>
      <c r="P27" s="40"/>
      <c r="Q27" s="40"/>
      <c r="R27" s="40"/>
      <c r="S27" s="40"/>
      <c r="T27" s="142"/>
      <c r="U27" s="120"/>
      <c r="V27" s="142"/>
      <c r="W27" s="142"/>
      <c r="X27" s="142"/>
      <c r="Y27" s="142"/>
      <c r="Z27" s="142"/>
      <c r="AA27" s="142"/>
      <c r="AB27" s="142"/>
      <c r="AC27" s="142"/>
      <c r="AD27" s="142"/>
      <c r="AE27" s="142"/>
      <c r="AF27" s="142"/>
      <c r="AG27" s="142"/>
    </row>
    <row r="28" spans="1:33" s="26" customFormat="1" ht="14.55" customHeight="1" x14ac:dyDescent="0.45">
      <c r="A28" s="129" t="s">
        <v>67</v>
      </c>
      <c r="B28" s="139"/>
      <c r="C28" s="139"/>
      <c r="D28" s="139"/>
      <c r="E28" s="182"/>
      <c r="F28" s="182"/>
      <c r="G28" s="182"/>
      <c r="H28" s="182"/>
      <c r="I28" s="182"/>
      <c r="J28" s="183"/>
      <c r="K28" s="182"/>
      <c r="L28" s="182"/>
      <c r="M28" s="182"/>
      <c r="N28" s="219"/>
      <c r="O28" s="182"/>
      <c r="P28" s="182"/>
      <c r="Q28" s="182"/>
      <c r="R28" s="182"/>
      <c r="S28" s="182"/>
      <c r="T28" s="142"/>
      <c r="U28" s="120"/>
      <c r="V28" s="142"/>
      <c r="W28" s="142"/>
      <c r="X28" s="142"/>
      <c r="Y28" s="142"/>
      <c r="Z28" s="142"/>
      <c r="AA28" s="142"/>
      <c r="AB28" s="142"/>
      <c r="AC28" s="142"/>
      <c r="AD28" s="142"/>
      <c r="AE28" s="142"/>
      <c r="AF28" s="142"/>
      <c r="AG28" s="142"/>
    </row>
    <row r="29" spans="1:33" s="26" customFormat="1" ht="14.55" customHeight="1" x14ac:dyDescent="0.45">
      <c r="A29" s="69"/>
      <c r="B29" s="70"/>
      <c r="C29" s="70"/>
      <c r="D29" s="70"/>
      <c r="E29" s="170">
        <v>2021</v>
      </c>
      <c r="F29" s="170">
        <v>2022</v>
      </c>
      <c r="G29" s="170">
        <v>2023</v>
      </c>
      <c r="H29" s="170">
        <v>2024</v>
      </c>
      <c r="I29" s="170">
        <v>2025</v>
      </c>
      <c r="J29" s="171">
        <v>2026</v>
      </c>
      <c r="K29" s="172">
        <v>2027</v>
      </c>
      <c r="L29" s="172">
        <v>2028</v>
      </c>
      <c r="M29" s="172">
        <v>2029</v>
      </c>
      <c r="N29" s="215">
        <v>2030</v>
      </c>
      <c r="O29" s="172">
        <v>2031</v>
      </c>
      <c r="P29" s="172">
        <v>2032</v>
      </c>
      <c r="Q29" s="172">
        <v>2033</v>
      </c>
      <c r="R29" s="172">
        <v>2034</v>
      </c>
      <c r="S29" s="172">
        <v>2035</v>
      </c>
      <c r="T29" s="142"/>
      <c r="U29" s="120"/>
      <c r="V29" s="142"/>
      <c r="W29" s="142"/>
      <c r="X29" s="142"/>
      <c r="Y29" s="142"/>
      <c r="Z29" s="142"/>
      <c r="AA29" s="142"/>
      <c r="AB29" s="142"/>
      <c r="AC29" s="142"/>
      <c r="AD29" s="142"/>
      <c r="AE29" s="142"/>
      <c r="AF29" s="142"/>
      <c r="AG29" s="142"/>
    </row>
    <row r="30" spans="1:33" s="26" customFormat="1" ht="14.25" x14ac:dyDescent="0.45">
      <c r="A30" s="126" t="s">
        <v>70</v>
      </c>
      <c r="B30" s="130"/>
      <c r="C30" s="130"/>
      <c r="D30" s="130"/>
      <c r="E30" s="329">
        <f>E23-E24</f>
        <v>0</v>
      </c>
      <c r="F30" s="329"/>
      <c r="G30" s="329"/>
      <c r="H30" s="329"/>
      <c r="I30" s="329"/>
      <c r="J30" s="327">
        <f>J23-J24</f>
        <v>2216.0309585056266</v>
      </c>
      <c r="K30" s="286"/>
      <c r="L30" s="286"/>
      <c r="M30" s="286"/>
      <c r="N30" s="328"/>
      <c r="O30" s="333"/>
      <c r="P30" s="332"/>
      <c r="Q30" s="333"/>
      <c r="R30" s="333"/>
      <c r="S30" s="333"/>
      <c r="T30"/>
      <c r="U30" s="137" t="s">
        <v>120</v>
      </c>
      <c r="V30" s="142"/>
      <c r="W30" s="142"/>
      <c r="X30" s="142"/>
      <c r="Y30" s="142"/>
      <c r="Z30" s="142"/>
      <c r="AA30" s="142"/>
      <c r="AB30" s="142"/>
      <c r="AC30" s="142"/>
      <c r="AD30" s="142"/>
      <c r="AE30" s="142"/>
      <c r="AF30" s="142"/>
      <c r="AG30" s="142"/>
    </row>
    <row r="31" spans="1:33" s="26" customFormat="1" ht="14.25" x14ac:dyDescent="0.45">
      <c r="A31" s="126" t="s">
        <v>71</v>
      </c>
      <c r="B31" s="130"/>
      <c r="C31" s="130"/>
      <c r="D31" s="130"/>
      <c r="E31" s="329"/>
      <c r="F31" s="329">
        <f>(F23-F24)-(E23-E24)</f>
        <v>0</v>
      </c>
      <c r="G31" s="329">
        <f>(G23-G24)-(F23-F24)</f>
        <v>-3106.037509507697</v>
      </c>
      <c r="H31" s="329">
        <f>(H23-H24)-(G23-G24)</f>
        <v>890.00655100207041</v>
      </c>
      <c r="I31" s="329"/>
      <c r="J31" s="327"/>
      <c r="K31" s="286">
        <f>(K23-K24)-(J23-J24)</f>
        <v>0</v>
      </c>
      <c r="L31" s="286">
        <f>(L23-L24)-(K23-K24)</f>
        <v>0</v>
      </c>
      <c r="M31" s="286">
        <f>(M23-M24)-(L23-L24)</f>
        <v>0</v>
      </c>
      <c r="N31" s="328"/>
      <c r="O31" s="333"/>
      <c r="P31" s="332"/>
      <c r="Q31" s="333"/>
      <c r="R31" s="333"/>
      <c r="S31" s="333"/>
      <c r="T31" s="142"/>
      <c r="U31" s="137" t="s">
        <v>69</v>
      </c>
      <c r="V31" s="142"/>
      <c r="W31" s="142"/>
      <c r="X31" s="142"/>
      <c r="Y31" s="142"/>
      <c r="Z31" s="142"/>
      <c r="AA31" s="142"/>
      <c r="AB31" s="142"/>
      <c r="AC31" s="142"/>
      <c r="AD31" s="142"/>
      <c r="AE31" s="142"/>
      <c r="AF31" s="142"/>
      <c r="AG31" s="142"/>
    </row>
    <row r="32" spans="1:33" s="26" customFormat="1" ht="14.25" x14ac:dyDescent="0.45">
      <c r="A32" s="126" t="s">
        <v>72</v>
      </c>
      <c r="B32" s="130"/>
      <c r="C32" s="130"/>
      <c r="D32" s="130"/>
      <c r="E32" s="329"/>
      <c r="F32" s="329"/>
      <c r="G32" s="329"/>
      <c r="H32" s="329"/>
      <c r="I32" s="329">
        <v>0</v>
      </c>
      <c r="J32" s="327"/>
      <c r="K32" s="286"/>
      <c r="L32" s="286"/>
      <c r="M32" s="286"/>
      <c r="N32" s="328">
        <v>0</v>
      </c>
      <c r="O32" s="333"/>
      <c r="P32" s="332"/>
      <c r="Q32" s="333"/>
      <c r="R32" s="333"/>
      <c r="S32" s="333"/>
      <c r="T32" s="142"/>
      <c r="U32" s="137" t="s">
        <v>68</v>
      </c>
      <c r="V32" s="142"/>
      <c r="W32" s="142"/>
      <c r="X32" s="142"/>
      <c r="Y32" s="142"/>
      <c r="Z32" s="142"/>
      <c r="AA32" s="142"/>
      <c r="AB32" s="142"/>
      <c r="AC32" s="142"/>
      <c r="AD32" s="142"/>
      <c r="AE32" s="142"/>
      <c r="AF32" s="142"/>
      <c r="AG32" s="142"/>
    </row>
    <row r="33" spans="1:33" s="26" customFormat="1" ht="14.25" x14ac:dyDescent="0.45">
      <c r="A33" s="184"/>
      <c r="B33" s="165"/>
      <c r="C33" s="165"/>
      <c r="D33" s="165"/>
      <c r="E33" s="329"/>
      <c r="F33" s="329"/>
      <c r="G33" s="329"/>
      <c r="H33" s="329"/>
      <c r="I33" s="329"/>
      <c r="J33" s="355"/>
      <c r="K33" s="356"/>
      <c r="L33" s="356"/>
      <c r="M33" s="356"/>
      <c r="N33" s="357"/>
      <c r="O33" s="333"/>
      <c r="P33" s="332"/>
      <c r="Q33" s="333"/>
      <c r="R33" s="333"/>
      <c r="S33" s="333"/>
      <c r="T33" s="142"/>
      <c r="U33" s="137"/>
      <c r="V33" s="142"/>
      <c r="W33" s="142"/>
      <c r="X33" s="142"/>
      <c r="Y33" s="142"/>
      <c r="Z33" s="142"/>
      <c r="AA33" s="142"/>
      <c r="AB33" s="142"/>
      <c r="AC33" s="142"/>
      <c r="AD33" s="142"/>
      <c r="AE33" s="142"/>
      <c r="AF33" s="142"/>
      <c r="AG33" s="142"/>
    </row>
    <row r="34" spans="1:33" s="26" customFormat="1" ht="14.25" x14ac:dyDescent="0.45">
      <c r="A34" s="185" t="s">
        <v>95</v>
      </c>
      <c r="B34" s="33"/>
      <c r="C34" s="33"/>
      <c r="D34" s="33"/>
      <c r="E34" s="358"/>
      <c r="F34" s="358"/>
      <c r="G34" s="358"/>
      <c r="H34" s="358"/>
      <c r="I34" s="358"/>
      <c r="J34" s="359">
        <f>SUM(E30:$I$32)</f>
        <v>-2216.0309585056266</v>
      </c>
      <c r="K34" s="360">
        <f>SUM(F30:$I$32)</f>
        <v>-2216.0309585056266</v>
      </c>
      <c r="L34" s="360">
        <f>SUM(G30:$I$32)</f>
        <v>-2216.0309585056266</v>
      </c>
      <c r="M34" s="360">
        <f>SUM(H30:$I$32)</f>
        <v>890.00655100207041</v>
      </c>
      <c r="N34" s="361">
        <f>SUM(I30:$I$32)</f>
        <v>0</v>
      </c>
      <c r="O34" s="333"/>
      <c r="P34" s="332"/>
      <c r="Q34" s="333"/>
      <c r="R34" s="333"/>
      <c r="S34" s="333"/>
      <c r="T34" s="142"/>
      <c r="U34" s="137" t="s">
        <v>94</v>
      </c>
      <c r="V34" s="142"/>
      <c r="W34" s="142"/>
      <c r="X34" s="142"/>
      <c r="Y34" s="142"/>
      <c r="Z34" s="142"/>
      <c r="AA34" s="142"/>
      <c r="AB34" s="142"/>
      <c r="AC34" s="142"/>
      <c r="AD34" s="142"/>
      <c r="AE34" s="142"/>
      <c r="AF34" s="142"/>
      <c r="AG34" s="142"/>
    </row>
    <row r="35" spans="1:33" s="26" customFormat="1" ht="14.25" x14ac:dyDescent="0.45">
      <c r="A35" s="186" t="s">
        <v>105</v>
      </c>
      <c r="B35" s="187"/>
      <c r="C35" s="187"/>
      <c r="D35" s="187"/>
      <c r="E35" s="362"/>
      <c r="F35" s="362"/>
      <c r="G35" s="362"/>
      <c r="H35" s="362"/>
      <c r="I35" s="362"/>
      <c r="J35" s="363"/>
      <c r="K35" s="362"/>
      <c r="L35" s="362"/>
      <c r="M35" s="362"/>
      <c r="N35" s="364"/>
      <c r="O35" s="365">
        <f>SUM(J30:N$32)</f>
        <v>2216.0309585056266</v>
      </c>
      <c r="P35" s="365">
        <f>SUM(K30:N$32)</f>
        <v>0</v>
      </c>
      <c r="Q35" s="365">
        <f>SUM(L30:N$32)</f>
        <v>0</v>
      </c>
      <c r="R35" s="365">
        <f>SUM(M30:N$32)</f>
        <v>0</v>
      </c>
      <c r="S35" s="365">
        <f>SUM(N30:N$32)</f>
        <v>0</v>
      </c>
      <c r="T35" s="142"/>
      <c r="U35" s="137"/>
      <c r="V35" s="142"/>
      <c r="W35" s="142"/>
      <c r="X35" s="142"/>
      <c r="Y35" s="142"/>
      <c r="Z35" s="142"/>
      <c r="AA35" s="142"/>
      <c r="AB35" s="142"/>
      <c r="AC35" s="142"/>
      <c r="AD35" s="142"/>
      <c r="AE35" s="142"/>
      <c r="AF35" s="142"/>
      <c r="AG35" s="142"/>
    </row>
    <row r="36" spans="1:33" s="26" customFormat="1" ht="14.55" customHeight="1" x14ac:dyDescent="0.45">
      <c r="A36" s="89" t="s">
        <v>84</v>
      </c>
      <c r="B36" s="138"/>
      <c r="C36" s="138"/>
      <c r="D36" s="138"/>
      <c r="E36" s="40"/>
      <c r="F36" s="40"/>
      <c r="G36" s="40"/>
      <c r="H36" s="40"/>
      <c r="I36" s="40"/>
      <c r="J36" s="181"/>
      <c r="K36" s="40"/>
      <c r="L36" s="40"/>
      <c r="M36" s="40"/>
      <c r="N36" s="218"/>
      <c r="O36" s="40"/>
      <c r="P36" s="40"/>
      <c r="Q36" s="40"/>
      <c r="R36" s="40"/>
      <c r="S36" s="40"/>
      <c r="T36" s="142"/>
      <c r="U36" s="120"/>
      <c r="V36" s="142"/>
      <c r="W36" s="142"/>
      <c r="X36" s="142"/>
      <c r="Y36" s="142"/>
      <c r="Z36" s="142"/>
      <c r="AA36" s="142"/>
      <c r="AB36" s="142"/>
      <c r="AC36" s="142"/>
      <c r="AD36" s="142"/>
      <c r="AE36" s="142"/>
      <c r="AF36" s="142"/>
      <c r="AG36" s="142"/>
    </row>
    <row r="37" spans="1:33" s="26" customFormat="1" ht="14.55" customHeight="1" x14ac:dyDescent="0.45">
      <c r="A37" s="129" t="s">
        <v>75</v>
      </c>
      <c r="B37" s="139"/>
      <c r="C37" s="139"/>
      <c r="D37" s="139"/>
      <c r="E37" s="182"/>
      <c r="F37" s="182"/>
      <c r="G37" s="182"/>
      <c r="H37" s="182"/>
      <c r="I37" s="182"/>
      <c r="J37" s="183"/>
      <c r="K37" s="182"/>
      <c r="L37" s="182"/>
      <c r="M37" s="182"/>
      <c r="N37" s="219"/>
      <c r="O37" s="182"/>
      <c r="P37" s="182"/>
      <c r="Q37" s="182"/>
      <c r="R37" s="182"/>
      <c r="S37" s="182"/>
      <c r="T37" s="142"/>
      <c r="U37" s="120"/>
      <c r="V37" s="142"/>
      <c r="W37" s="142"/>
      <c r="X37" s="142"/>
      <c r="Y37" s="142"/>
      <c r="Z37" s="142"/>
      <c r="AA37" s="142"/>
      <c r="AB37" s="142"/>
      <c r="AC37" s="142"/>
      <c r="AD37" s="142"/>
      <c r="AE37" s="142"/>
      <c r="AF37" s="142"/>
      <c r="AG37" s="142"/>
    </row>
    <row r="38" spans="1:33" s="26" customFormat="1" ht="14.55" customHeight="1" x14ac:dyDescent="0.45">
      <c r="A38" s="69"/>
      <c r="B38" s="70"/>
      <c r="C38" s="70"/>
      <c r="D38" s="140"/>
      <c r="E38" s="188"/>
      <c r="F38" s="188"/>
      <c r="G38" s="188"/>
      <c r="H38" s="188"/>
      <c r="I38" s="188"/>
      <c r="J38" s="189"/>
      <c r="K38" s="188"/>
      <c r="L38" s="188"/>
      <c r="M38" s="188"/>
      <c r="N38" s="220"/>
      <c r="O38" s="142"/>
      <c r="Q38" s="142"/>
      <c r="R38" s="142"/>
      <c r="S38" s="142"/>
      <c r="T38" s="142"/>
      <c r="U38" s="120"/>
      <c r="V38" s="142"/>
      <c r="W38" s="142"/>
      <c r="X38" s="142"/>
      <c r="Y38" s="142"/>
      <c r="Z38" s="142"/>
      <c r="AA38" s="142"/>
      <c r="AB38" s="142"/>
      <c r="AC38" s="142"/>
      <c r="AD38" s="142"/>
      <c r="AE38" s="142"/>
      <c r="AF38" s="142"/>
      <c r="AG38" s="142"/>
    </row>
    <row r="39" spans="1:33" s="26" customFormat="1" ht="14.25" x14ac:dyDescent="0.45">
      <c r="A39" s="126" t="s">
        <v>23</v>
      </c>
      <c r="B39" s="130"/>
      <c r="C39" s="329">
        <f>-((I23-I24)-(H23-H24))/(1+C19)^4</f>
        <v>-1710.975517509155</v>
      </c>
      <c r="D39" s="262"/>
      <c r="E39" s="262"/>
      <c r="F39" s="262"/>
      <c r="G39" s="261"/>
      <c r="H39" s="261"/>
      <c r="I39" s="261"/>
      <c r="J39" s="263"/>
      <c r="K39" s="262"/>
      <c r="L39" s="262"/>
      <c r="M39" s="262"/>
      <c r="N39" s="264"/>
      <c r="O39" s="261"/>
      <c r="P39" s="262"/>
      <c r="Q39" s="261"/>
      <c r="R39" s="261"/>
      <c r="S39" s="261"/>
      <c r="T39" s="142"/>
      <c r="U39" s="120"/>
      <c r="V39" s="142"/>
      <c r="W39" s="142"/>
      <c r="X39" s="142"/>
      <c r="Y39" s="142"/>
      <c r="Z39" s="142"/>
      <c r="AA39" s="142"/>
      <c r="AB39" s="142"/>
      <c r="AC39" s="142"/>
      <c r="AD39" s="142"/>
      <c r="AE39" s="142"/>
      <c r="AF39" s="142"/>
      <c r="AG39" s="142"/>
    </row>
    <row r="40" spans="1:33" s="26" customFormat="1" ht="14.25" x14ac:dyDescent="0.45">
      <c r="A40" s="126" t="s">
        <v>24</v>
      </c>
      <c r="B40" s="130"/>
      <c r="C40" s="260">
        <v>0</v>
      </c>
      <c r="D40" s="262"/>
      <c r="E40" s="262"/>
      <c r="F40" s="262"/>
      <c r="G40" s="262"/>
      <c r="H40" s="262"/>
      <c r="I40" s="262"/>
      <c r="J40" s="263"/>
      <c r="K40" s="262"/>
      <c r="L40" s="262"/>
      <c r="M40" s="262"/>
      <c r="N40" s="264"/>
      <c r="O40" s="261"/>
      <c r="P40" s="262"/>
      <c r="Q40" s="261"/>
      <c r="R40" s="261"/>
      <c r="S40" s="261"/>
      <c r="T40" s="142"/>
      <c r="U40" s="120"/>
      <c r="V40" s="142"/>
      <c r="W40" s="142"/>
      <c r="X40" s="142"/>
      <c r="Y40" s="142"/>
      <c r="Z40" s="142"/>
      <c r="AA40" s="142"/>
      <c r="AB40" s="142"/>
      <c r="AC40" s="142"/>
      <c r="AD40" s="142"/>
      <c r="AE40" s="142"/>
      <c r="AF40" s="142"/>
      <c r="AG40" s="142"/>
    </row>
    <row r="41" spans="1:33" s="26" customFormat="1" ht="14.25" x14ac:dyDescent="0.45">
      <c r="A41" s="126" t="s">
        <v>25</v>
      </c>
      <c r="B41" s="130"/>
      <c r="C41" s="329">
        <f>SUM(C39:C40)</f>
        <v>-1710.975517509155</v>
      </c>
      <c r="D41" s="262"/>
      <c r="E41" s="262"/>
      <c r="F41" s="262"/>
      <c r="G41" s="262"/>
      <c r="H41" s="262"/>
      <c r="I41" s="262"/>
      <c r="J41" s="263"/>
      <c r="K41" s="262"/>
      <c r="L41" s="262"/>
      <c r="M41" s="262"/>
      <c r="N41" s="264"/>
      <c r="O41" s="261"/>
      <c r="P41" s="262"/>
      <c r="Q41" s="261"/>
      <c r="R41" s="261"/>
      <c r="S41" s="261"/>
      <c r="T41" s="142"/>
      <c r="U41" s="120"/>
      <c r="V41" s="142"/>
      <c r="W41" s="142"/>
      <c r="X41" s="142"/>
      <c r="Y41" s="142"/>
      <c r="Z41" s="142"/>
      <c r="AA41" s="142"/>
      <c r="AB41" s="142"/>
      <c r="AC41" s="142"/>
      <c r="AD41" s="142"/>
      <c r="AE41" s="142"/>
      <c r="AF41" s="142"/>
      <c r="AG41" s="142"/>
    </row>
    <row r="42" spans="1:33" s="26" customFormat="1" ht="14.25" x14ac:dyDescent="0.45">
      <c r="A42" s="190" t="s">
        <v>5</v>
      </c>
      <c r="B42" s="130"/>
      <c r="C42" s="260">
        <v>4</v>
      </c>
      <c r="D42" s="262"/>
      <c r="E42" s="262"/>
      <c r="F42" s="262"/>
      <c r="G42" s="262"/>
      <c r="H42" s="262"/>
      <c r="I42" s="262"/>
      <c r="J42" s="263"/>
      <c r="K42" s="262"/>
      <c r="L42" s="262"/>
      <c r="M42" s="262"/>
      <c r="N42" s="264"/>
      <c r="O42" s="261"/>
      <c r="P42" s="262"/>
      <c r="Q42" s="261"/>
      <c r="R42" s="261"/>
      <c r="S42" s="261"/>
      <c r="T42" s="142"/>
      <c r="U42" s="120"/>
      <c r="V42" s="142"/>
      <c r="W42" s="142"/>
      <c r="X42" s="142"/>
      <c r="Y42" s="142"/>
      <c r="Z42" s="142"/>
      <c r="AA42" s="142"/>
      <c r="AB42" s="142"/>
      <c r="AC42" s="142"/>
      <c r="AD42" s="142"/>
      <c r="AE42" s="142"/>
      <c r="AF42" s="142"/>
      <c r="AG42" s="142"/>
    </row>
    <row r="43" spans="1:33" s="26" customFormat="1" ht="14.25" x14ac:dyDescent="0.45">
      <c r="A43" s="190" t="s">
        <v>6</v>
      </c>
      <c r="B43" s="130"/>
      <c r="C43" s="260">
        <f>1+C20</f>
        <v>1.0573999999999999</v>
      </c>
      <c r="D43" s="265"/>
      <c r="E43" s="265"/>
      <c r="F43" s="265"/>
      <c r="G43" s="265"/>
      <c r="H43" s="265"/>
      <c r="I43" s="265"/>
      <c r="J43" s="266"/>
      <c r="K43" s="265"/>
      <c r="L43" s="265"/>
      <c r="M43" s="265"/>
      <c r="N43" s="267"/>
      <c r="O43" s="261"/>
      <c r="P43" s="262"/>
      <c r="Q43" s="261"/>
      <c r="R43" s="261"/>
      <c r="S43" s="261"/>
      <c r="T43" s="142"/>
      <c r="U43" s="120"/>
      <c r="V43" s="142"/>
      <c r="W43" s="142"/>
      <c r="X43" s="142"/>
      <c r="Y43" s="142"/>
      <c r="Z43" s="142"/>
      <c r="AA43" s="142"/>
      <c r="AB43" s="142"/>
      <c r="AC43" s="142"/>
      <c r="AD43" s="142"/>
      <c r="AE43" s="142"/>
      <c r="AF43" s="142"/>
      <c r="AG43" s="142"/>
    </row>
    <row r="44" spans="1:33" s="26" customFormat="1" ht="14.25" x14ac:dyDescent="0.45">
      <c r="A44" s="234" t="s">
        <v>81</v>
      </c>
      <c r="B44" s="235"/>
      <c r="C44" s="268"/>
      <c r="D44" s="268"/>
      <c r="E44" s="268"/>
      <c r="F44" s="268"/>
      <c r="G44" s="268"/>
      <c r="H44" s="268"/>
      <c r="I44" s="268"/>
      <c r="J44" s="330"/>
      <c r="K44" s="329">
        <v>0</v>
      </c>
      <c r="L44" s="329">
        <v>1</v>
      </c>
      <c r="M44" s="329">
        <v>2</v>
      </c>
      <c r="N44" s="329">
        <v>3</v>
      </c>
      <c r="O44" s="331"/>
      <c r="P44" s="332"/>
      <c r="Q44" s="333"/>
      <c r="R44" s="333"/>
      <c r="S44" s="333"/>
      <c r="T44" s="142"/>
      <c r="U44" s="120"/>
      <c r="V44" s="142"/>
      <c r="W44" s="142"/>
      <c r="X44" s="142"/>
      <c r="Y44" s="142"/>
      <c r="Z44" s="142"/>
      <c r="AA44" s="142"/>
      <c r="AB44" s="142"/>
      <c r="AC44" s="142"/>
      <c r="AD44" s="142"/>
      <c r="AE44" s="142"/>
      <c r="AF44" s="142"/>
      <c r="AG44" s="142"/>
    </row>
    <row r="45" spans="1:33" s="26" customFormat="1" ht="14.25" x14ac:dyDescent="0.45">
      <c r="A45" s="190" t="s">
        <v>58</v>
      </c>
      <c r="B45" s="134"/>
      <c r="C45" s="260"/>
      <c r="D45" s="260"/>
      <c r="E45" s="260"/>
      <c r="F45" s="260"/>
      <c r="G45" s="260"/>
      <c r="H45" s="260"/>
      <c r="I45" s="260"/>
      <c r="J45" s="334"/>
      <c r="K45" s="366">
        <f>$C43^K44</f>
        <v>1</v>
      </c>
      <c r="L45" s="366">
        <f>$C43^L44</f>
        <v>1.0573999999999999</v>
      </c>
      <c r="M45" s="366">
        <f>$C43^M44</f>
        <v>1.1180947599999997</v>
      </c>
      <c r="N45" s="367">
        <f>$C43^N44</f>
        <v>1.1822733992239995</v>
      </c>
      <c r="O45" s="333"/>
      <c r="P45" s="332"/>
      <c r="Q45" s="333"/>
      <c r="R45" s="333"/>
      <c r="S45" s="333"/>
      <c r="T45" s="142"/>
      <c r="U45" s="120"/>
      <c r="V45" s="142"/>
      <c r="W45" s="142"/>
      <c r="X45" s="142"/>
      <c r="Y45" s="142"/>
      <c r="Z45" s="142"/>
      <c r="AA45" s="142"/>
      <c r="AB45" s="142"/>
      <c r="AC45" s="142"/>
      <c r="AD45" s="142"/>
      <c r="AE45" s="142"/>
      <c r="AF45" s="142"/>
      <c r="AG45" s="142"/>
    </row>
    <row r="46" spans="1:33" s="26" customFormat="1" ht="14.25" x14ac:dyDescent="0.45">
      <c r="A46" s="126" t="s">
        <v>26</v>
      </c>
      <c r="B46" s="130"/>
      <c r="C46" s="260"/>
      <c r="D46" s="260"/>
      <c r="E46" s="260"/>
      <c r="F46" s="260"/>
      <c r="G46" s="260"/>
      <c r="H46" s="260"/>
      <c r="I46" s="260"/>
      <c r="J46" s="336">
        <v>0</v>
      </c>
      <c r="K46" s="337">
        <f>($C$41/$C$42)*K45</f>
        <v>-427.74387937728875</v>
      </c>
      <c r="L46" s="329">
        <f>($C$41/$C$42)*L45</f>
        <v>-452.29637805354508</v>
      </c>
      <c r="M46" s="329">
        <f>($C$41/$C$42)*M45</f>
        <v>-478.25819015381853</v>
      </c>
      <c r="N46" s="335">
        <f>($C$41/$C$42)*N45</f>
        <v>-505.71021026864759</v>
      </c>
      <c r="O46" s="333"/>
      <c r="P46" s="332"/>
      <c r="Q46" s="333"/>
      <c r="R46" s="333"/>
      <c r="S46" s="333"/>
      <c r="T46" s="142"/>
      <c r="U46" s="137" t="s">
        <v>73</v>
      </c>
      <c r="V46" s="142"/>
      <c r="W46" s="142"/>
      <c r="X46" s="142"/>
      <c r="Y46" s="142"/>
      <c r="Z46" s="142"/>
      <c r="AA46" s="142"/>
      <c r="AB46" s="142"/>
      <c r="AC46" s="142"/>
      <c r="AD46" s="142"/>
      <c r="AE46" s="142"/>
      <c r="AF46" s="142"/>
      <c r="AG46" s="142"/>
    </row>
    <row r="47" spans="1:33" ht="18" x14ac:dyDescent="0.55000000000000004">
      <c r="A47" s="30" t="s">
        <v>19</v>
      </c>
      <c r="B47" s="130"/>
      <c r="C47" s="260"/>
      <c r="D47" s="260"/>
      <c r="E47" s="260"/>
      <c r="F47" s="260"/>
      <c r="G47" s="260"/>
      <c r="H47" s="260"/>
      <c r="I47" s="260"/>
      <c r="J47" s="338">
        <f>J34+J46</f>
        <v>-2216.0309585056266</v>
      </c>
      <c r="K47" s="339">
        <f>K34+K46</f>
        <v>-2643.7748378829156</v>
      </c>
      <c r="L47" s="339">
        <f>L34+L46</f>
        <v>-2668.3273365591717</v>
      </c>
      <c r="M47" s="339">
        <f>M34+M46</f>
        <v>411.74836084825188</v>
      </c>
      <c r="N47" s="340">
        <f>N34+N46</f>
        <v>-505.71021026864759</v>
      </c>
      <c r="O47" s="341">
        <f>O35+O46</f>
        <v>2216.0309585056266</v>
      </c>
      <c r="P47" s="341">
        <f>P35+P46</f>
        <v>0</v>
      </c>
      <c r="Q47" s="341">
        <f>Q35+Q46</f>
        <v>0</v>
      </c>
      <c r="R47" s="341">
        <f>R35+R46</f>
        <v>0</v>
      </c>
      <c r="S47" s="341">
        <f>S35+S46</f>
        <v>0</v>
      </c>
    </row>
    <row r="48" spans="1:33" ht="18" x14ac:dyDescent="0.55000000000000004">
      <c r="A48" s="202"/>
      <c r="B48" s="33"/>
      <c r="C48" s="33"/>
      <c r="D48" s="63"/>
      <c r="E48" s="63"/>
      <c r="F48" s="63"/>
      <c r="G48" s="63"/>
      <c r="H48" s="63"/>
      <c r="I48" s="63"/>
      <c r="J48" s="221"/>
      <c r="K48" s="203"/>
      <c r="L48" s="203"/>
      <c r="M48" s="203"/>
      <c r="N48" s="222"/>
      <c r="O48" s="204"/>
      <c r="P48" s="204"/>
      <c r="Q48" s="204"/>
      <c r="R48" s="204"/>
      <c r="S48" s="204"/>
    </row>
    <row r="49" spans="1:33" ht="23.25" x14ac:dyDescent="0.7">
      <c r="A49" s="207" t="s">
        <v>130</v>
      </c>
      <c r="B49" s="208"/>
      <c r="C49" s="208"/>
      <c r="D49" s="208"/>
      <c r="E49" s="208"/>
      <c r="F49" s="208"/>
      <c r="G49" s="208"/>
      <c r="H49" s="208"/>
      <c r="I49" s="208"/>
      <c r="J49" s="223"/>
      <c r="K49" s="146"/>
      <c r="L49" s="146"/>
      <c r="M49" s="146"/>
      <c r="N49" s="224"/>
      <c r="O49" s="209"/>
      <c r="P49" s="208"/>
      <c r="Q49" s="208"/>
      <c r="R49" s="208"/>
      <c r="S49" s="208"/>
    </row>
    <row r="50" spans="1:33" s="137" customFormat="1" ht="18" customHeight="1" x14ac:dyDescent="0.55000000000000004">
      <c r="A50" s="210" t="s">
        <v>122</v>
      </c>
      <c r="B50" s="187"/>
      <c r="C50" s="187"/>
      <c r="D50" s="211"/>
      <c r="E50" s="211"/>
      <c r="F50" s="211"/>
      <c r="G50" s="211"/>
      <c r="H50" s="211"/>
      <c r="I50" s="211"/>
      <c r="J50" s="225"/>
      <c r="K50" s="211"/>
      <c r="L50" s="211"/>
      <c r="M50" s="211"/>
      <c r="N50" s="226"/>
      <c r="O50" s="211"/>
      <c r="P50" s="211"/>
      <c r="Q50" s="211"/>
      <c r="R50" s="211"/>
      <c r="S50" s="211"/>
      <c r="T50" s="120"/>
      <c r="U50" s="120"/>
      <c r="V50" s="120"/>
      <c r="W50" s="120"/>
      <c r="X50" s="120"/>
      <c r="Y50" s="120"/>
      <c r="Z50" s="120"/>
      <c r="AA50" s="120"/>
      <c r="AB50" s="120"/>
      <c r="AC50" s="120"/>
      <c r="AD50" s="120"/>
      <c r="AE50" s="120"/>
      <c r="AF50" s="120"/>
      <c r="AG50" s="120"/>
    </row>
    <row r="51" spans="1:33" s="137" customFormat="1" ht="14.25" x14ac:dyDescent="0.45">
      <c r="A51" s="206"/>
      <c r="B51" s="206"/>
      <c r="C51" s="206"/>
      <c r="D51" s="206" t="s">
        <v>21</v>
      </c>
      <c r="E51" s="206">
        <v>2021</v>
      </c>
      <c r="F51" s="206">
        <v>2022</v>
      </c>
      <c r="G51" s="206">
        <v>2023</v>
      </c>
      <c r="H51" s="206">
        <v>2024</v>
      </c>
      <c r="I51" s="206">
        <v>2025</v>
      </c>
      <c r="J51" s="212">
        <v>2026</v>
      </c>
      <c r="K51" s="206">
        <v>2027</v>
      </c>
      <c r="L51" s="206">
        <v>2028</v>
      </c>
      <c r="M51" s="206">
        <v>2029</v>
      </c>
      <c r="N51" s="227">
        <v>2030</v>
      </c>
      <c r="O51" s="206">
        <v>2031</v>
      </c>
      <c r="P51" s="206">
        <v>2032</v>
      </c>
      <c r="Q51" s="206">
        <v>2033</v>
      </c>
      <c r="R51" s="206">
        <v>2034</v>
      </c>
      <c r="S51" s="206">
        <v>2035</v>
      </c>
      <c r="T51" s="120"/>
      <c r="U51" s="120"/>
      <c r="V51" s="120"/>
      <c r="W51" s="120"/>
      <c r="X51" s="120"/>
      <c r="Y51" s="120"/>
      <c r="Z51" s="120"/>
      <c r="AA51" s="120"/>
      <c r="AB51" s="120"/>
      <c r="AC51" s="120"/>
      <c r="AD51" s="120"/>
      <c r="AE51" s="120"/>
      <c r="AF51" s="120"/>
      <c r="AG51" s="120"/>
    </row>
    <row r="52" spans="1:33" s="137" customFormat="1" ht="14.25" x14ac:dyDescent="0.45">
      <c r="A52" s="152" t="s">
        <v>127</v>
      </c>
      <c r="B52" s="149"/>
      <c r="C52" s="149"/>
      <c r="D52" s="149"/>
      <c r="E52" s="342">
        <f>F52-1</f>
        <v>-4</v>
      </c>
      <c r="F52" s="342">
        <f>G52-1</f>
        <v>-3</v>
      </c>
      <c r="G52" s="342">
        <f>H52-1</f>
        <v>-2</v>
      </c>
      <c r="H52" s="342">
        <f>I52-1</f>
        <v>-1</v>
      </c>
      <c r="I52" s="343">
        <v>0</v>
      </c>
      <c r="J52" s="344">
        <f>I52+1</f>
        <v>1</v>
      </c>
      <c r="K52" s="345">
        <f>J52+1</f>
        <v>2</v>
      </c>
      <c r="L52" s="346">
        <f t="shared" ref="L52:S52" si="3">K52+1</f>
        <v>3</v>
      </c>
      <c r="M52" s="346">
        <f t="shared" si="3"/>
        <v>4</v>
      </c>
      <c r="N52" s="346">
        <f t="shared" si="3"/>
        <v>5</v>
      </c>
      <c r="O52" s="346">
        <f t="shared" si="3"/>
        <v>6</v>
      </c>
      <c r="P52" s="346">
        <f t="shared" si="3"/>
        <v>7</v>
      </c>
      <c r="Q52" s="346">
        <f t="shared" si="3"/>
        <v>8</v>
      </c>
      <c r="R52" s="346">
        <f t="shared" si="3"/>
        <v>9</v>
      </c>
      <c r="S52" s="346">
        <f t="shared" si="3"/>
        <v>10</v>
      </c>
      <c r="T52" s="120"/>
      <c r="U52" s="120"/>
      <c r="V52" s="120"/>
      <c r="W52" s="120"/>
      <c r="X52" s="120"/>
      <c r="Y52" s="120"/>
      <c r="Z52" s="120"/>
      <c r="AA52" s="120"/>
      <c r="AB52" s="120"/>
      <c r="AC52" s="120"/>
      <c r="AD52" s="120"/>
      <c r="AE52" s="120"/>
      <c r="AF52" s="120"/>
      <c r="AG52" s="120"/>
    </row>
    <row r="53" spans="1:33" s="137" customFormat="1" ht="15.75" customHeight="1" x14ac:dyDescent="0.45">
      <c r="A53" s="152" t="s">
        <v>134</v>
      </c>
      <c r="B53" s="149"/>
      <c r="C53" s="149"/>
      <c r="D53" s="149"/>
      <c r="E53" s="347">
        <f>Inputs!$C$5</f>
        <v>4.5699999999999998E-2</v>
      </c>
      <c r="F53" s="348">
        <f>Inputs!$C$5</f>
        <v>4.5699999999999998E-2</v>
      </c>
      <c r="G53" s="348">
        <f>Inputs!$C$5</f>
        <v>4.5699999999999998E-2</v>
      </c>
      <c r="H53" s="348">
        <f>Inputs!$C$5</f>
        <v>4.5699999999999998E-2</v>
      </c>
      <c r="I53" s="349">
        <f>Inputs!$C$5</f>
        <v>4.5699999999999998E-2</v>
      </c>
      <c r="J53" s="350">
        <f>Inputs!$C$6</f>
        <v>6.6799999999999998E-2</v>
      </c>
      <c r="K53" s="348">
        <f>Inputs!$C$6</f>
        <v>6.6799999999999998E-2</v>
      </c>
      <c r="L53" s="348">
        <f>Inputs!$C$6</f>
        <v>6.6799999999999998E-2</v>
      </c>
      <c r="M53" s="348">
        <f>Inputs!$C$6</f>
        <v>6.6799999999999998E-2</v>
      </c>
      <c r="N53" s="348">
        <f>Inputs!$C$6</f>
        <v>6.6799999999999998E-2</v>
      </c>
      <c r="O53" s="348">
        <f>Inputs!$C$6</f>
        <v>6.6799999999999998E-2</v>
      </c>
      <c r="P53" s="348">
        <f>Inputs!$C$6</f>
        <v>6.6799999999999998E-2</v>
      </c>
      <c r="Q53" s="348">
        <f>Inputs!$C$6</f>
        <v>6.6799999999999998E-2</v>
      </c>
      <c r="R53" s="348">
        <f>Inputs!$C$6</f>
        <v>6.6799999999999998E-2</v>
      </c>
      <c r="S53" s="348">
        <f>Inputs!$C$6</f>
        <v>6.6799999999999998E-2</v>
      </c>
      <c r="T53" s="120"/>
      <c r="U53" s="120"/>
      <c r="V53" s="120"/>
      <c r="W53" s="120"/>
      <c r="X53" s="120"/>
      <c r="Y53" s="120"/>
      <c r="Z53" s="120"/>
      <c r="AA53" s="120"/>
      <c r="AB53" s="120"/>
      <c r="AC53" s="120"/>
      <c r="AD53" s="120"/>
      <c r="AE53" s="120"/>
      <c r="AF53" s="120"/>
      <c r="AG53" s="120"/>
    </row>
    <row r="54" spans="1:33" s="137" customFormat="1" ht="14.25" x14ac:dyDescent="0.45">
      <c r="A54" s="149" t="s">
        <v>216</v>
      </c>
      <c r="B54" s="149"/>
      <c r="C54" s="149"/>
      <c r="D54" s="149"/>
      <c r="E54" s="351">
        <f t="shared" ref="E54:S54" si="4">1/(1+E53)^E52</f>
        <v>1.1957170777624804</v>
      </c>
      <c r="F54" s="351">
        <f t="shared" si="4"/>
        <v>1.1434609139930003</v>
      </c>
      <c r="G54" s="351">
        <f t="shared" si="4"/>
        <v>1.0934884900000001</v>
      </c>
      <c r="H54" s="351">
        <f t="shared" si="4"/>
        <v>1.0457000000000001</v>
      </c>
      <c r="I54" s="351">
        <f t="shared" si="4"/>
        <v>1</v>
      </c>
      <c r="J54" s="351">
        <f t="shared" si="4"/>
        <v>0.9373828271466067</v>
      </c>
      <c r="K54" s="351">
        <f t="shared" si="4"/>
        <v>0.87868656462936512</v>
      </c>
      <c r="L54" s="351">
        <f t="shared" si="4"/>
        <v>0.82366569612801377</v>
      </c>
      <c r="M54" s="351">
        <f t="shared" si="4"/>
        <v>0.77209007886015535</v>
      </c>
      <c r="N54" s="351">
        <f t="shared" si="4"/>
        <v>0.72374398093377901</v>
      </c>
      <c r="O54" s="351">
        <f t="shared" si="4"/>
        <v>0.67842517897804555</v>
      </c>
      <c r="P54" s="351">
        <f t="shared" si="4"/>
        <v>0.63594411227788306</v>
      </c>
      <c r="Q54" s="351">
        <f t="shared" si="4"/>
        <v>0.59612308987428098</v>
      </c>
      <c r="R54" s="351">
        <f t="shared" si="4"/>
        <v>0.55879554731372416</v>
      </c>
      <c r="S54" s="351">
        <f t="shared" si="4"/>
        <v>0.5238053499378742</v>
      </c>
      <c r="T54" s="120"/>
      <c r="U54" s="120"/>
      <c r="V54" s="120"/>
      <c r="W54" s="120"/>
      <c r="X54" s="120"/>
      <c r="Y54" s="120"/>
      <c r="Z54" s="120"/>
      <c r="AA54" s="120"/>
      <c r="AB54" s="120"/>
      <c r="AC54" s="120"/>
      <c r="AD54" s="120"/>
      <c r="AE54" s="120"/>
      <c r="AF54" s="120"/>
      <c r="AG54" s="120"/>
    </row>
    <row r="55" spans="1:33" customFormat="1" ht="14.25" x14ac:dyDescent="0.45">
      <c r="U55" s="120"/>
    </row>
    <row r="56" spans="1:33" s="137" customFormat="1" ht="18" x14ac:dyDescent="0.55000000000000004">
      <c r="A56" s="269" t="s">
        <v>124</v>
      </c>
      <c r="B56" s="187"/>
      <c r="C56" s="187"/>
      <c r="D56" s="211"/>
      <c r="E56" s="214"/>
      <c r="F56" s="214"/>
      <c r="G56" s="214"/>
      <c r="H56" s="214"/>
      <c r="I56" s="214"/>
      <c r="J56" s="228"/>
      <c r="K56" s="214"/>
      <c r="L56" s="214"/>
      <c r="M56" s="214"/>
      <c r="N56" s="229"/>
      <c r="O56" s="214"/>
      <c r="P56" s="214"/>
      <c r="Q56" s="214"/>
      <c r="R56" s="214"/>
      <c r="S56" s="214"/>
      <c r="T56" s="120"/>
      <c r="U56" s="120"/>
      <c r="V56" s="120"/>
      <c r="W56" s="120"/>
      <c r="X56" s="120"/>
      <c r="Y56" s="120"/>
      <c r="Z56" s="120"/>
      <c r="AA56" s="120"/>
      <c r="AB56" s="120"/>
      <c r="AC56" s="120"/>
      <c r="AD56" s="120"/>
      <c r="AE56" s="120"/>
      <c r="AF56" s="120"/>
      <c r="AG56" s="120"/>
    </row>
    <row r="57" spans="1:33" s="137" customFormat="1" ht="14.25" x14ac:dyDescent="0.45">
      <c r="A57" s="149" t="s">
        <v>125</v>
      </c>
      <c r="B57" s="149"/>
      <c r="C57" s="149"/>
      <c r="D57" s="149"/>
      <c r="E57" s="243">
        <f t="shared" ref="E57:S57" si="5">E23</f>
        <v>0</v>
      </c>
      <c r="F57" s="352">
        <f t="shared" si="5"/>
        <v>0</v>
      </c>
      <c r="G57" s="352">
        <f t="shared" si="5"/>
        <v>0</v>
      </c>
      <c r="H57" s="352">
        <f t="shared" si="5"/>
        <v>0</v>
      </c>
      <c r="I57" s="352">
        <f t="shared" si="5"/>
        <v>0</v>
      </c>
      <c r="J57" s="353">
        <f t="shared" si="5"/>
        <v>2216.0309585056266</v>
      </c>
      <c r="K57" s="352">
        <f t="shared" si="5"/>
        <v>2216.0309585056266</v>
      </c>
      <c r="L57" s="352">
        <f t="shared" si="5"/>
        <v>2216.0309585056266</v>
      </c>
      <c r="M57" s="352">
        <f t="shared" si="5"/>
        <v>2216.0309585056266</v>
      </c>
      <c r="N57" s="354">
        <f t="shared" si="5"/>
        <v>2216.0309585056266</v>
      </c>
      <c r="O57" s="352">
        <f t="shared" si="5"/>
        <v>0</v>
      </c>
      <c r="P57" s="352">
        <f t="shared" si="5"/>
        <v>0</v>
      </c>
      <c r="Q57" s="352">
        <f t="shared" si="5"/>
        <v>0</v>
      </c>
      <c r="R57" s="352">
        <f t="shared" si="5"/>
        <v>0</v>
      </c>
      <c r="S57" s="352">
        <f t="shared" si="5"/>
        <v>0</v>
      </c>
      <c r="T57" s="120"/>
      <c r="U57" s="120"/>
      <c r="V57" s="120"/>
      <c r="W57" s="120"/>
      <c r="X57" s="120"/>
      <c r="Y57" s="120"/>
      <c r="Z57" s="120"/>
      <c r="AA57" s="120"/>
      <c r="AB57" s="120"/>
      <c r="AC57" s="120"/>
      <c r="AD57" s="120"/>
      <c r="AE57" s="120"/>
      <c r="AF57" s="120"/>
      <c r="AG57" s="120"/>
    </row>
    <row r="58" spans="1:33" s="137" customFormat="1" ht="14.25" x14ac:dyDescent="0.45">
      <c r="A58" s="149" t="s">
        <v>123</v>
      </c>
      <c r="B58" s="149"/>
      <c r="C58" s="149"/>
      <c r="D58" s="149"/>
      <c r="E58" s="243">
        <f t="shared" ref="E58:S58" si="6">-E17</f>
        <v>0</v>
      </c>
      <c r="F58" s="352">
        <f t="shared" si="6"/>
        <v>0</v>
      </c>
      <c r="G58" s="352">
        <f t="shared" si="6"/>
        <v>-3106.037509507697</v>
      </c>
      <c r="H58" s="352">
        <f t="shared" si="6"/>
        <v>-2216.0309585056266</v>
      </c>
      <c r="I58" s="352">
        <f t="shared" si="6"/>
        <v>0</v>
      </c>
      <c r="J58" s="353">
        <f t="shared" si="6"/>
        <v>0</v>
      </c>
      <c r="K58" s="352">
        <f t="shared" si="6"/>
        <v>0</v>
      </c>
      <c r="L58" s="352">
        <f t="shared" si="6"/>
        <v>0</v>
      </c>
      <c r="M58" s="352">
        <f t="shared" si="6"/>
        <v>0</v>
      </c>
      <c r="N58" s="354">
        <f t="shared" si="6"/>
        <v>0</v>
      </c>
      <c r="O58" s="352">
        <f t="shared" si="6"/>
        <v>0</v>
      </c>
      <c r="P58" s="352">
        <f t="shared" si="6"/>
        <v>0</v>
      </c>
      <c r="Q58" s="352">
        <f t="shared" si="6"/>
        <v>0</v>
      </c>
      <c r="R58" s="352">
        <f t="shared" si="6"/>
        <v>0</v>
      </c>
      <c r="S58" s="352">
        <f t="shared" si="6"/>
        <v>0</v>
      </c>
      <c r="T58" s="120"/>
      <c r="U58" s="120"/>
      <c r="V58" s="120"/>
      <c r="W58" s="120"/>
      <c r="X58" s="120"/>
      <c r="Y58" s="120"/>
      <c r="Z58" s="120"/>
      <c r="AA58" s="120"/>
      <c r="AB58" s="120"/>
      <c r="AC58" s="120"/>
      <c r="AD58" s="120"/>
      <c r="AE58" s="120"/>
      <c r="AF58" s="120"/>
      <c r="AG58" s="120"/>
    </row>
    <row r="59" spans="1:33" s="137" customFormat="1" ht="14.25" x14ac:dyDescent="0.45">
      <c r="A59" s="152" t="s">
        <v>128</v>
      </c>
      <c r="B59" s="149"/>
      <c r="C59" s="149"/>
      <c r="D59" s="149"/>
      <c r="E59" s="243">
        <f t="shared" ref="E59:S59" si="7">-E57-E47</f>
        <v>0</v>
      </c>
      <c r="F59" s="352">
        <f t="shared" si="7"/>
        <v>0</v>
      </c>
      <c r="G59" s="352">
        <f t="shared" si="7"/>
        <v>0</v>
      </c>
      <c r="H59" s="352">
        <f t="shared" si="7"/>
        <v>0</v>
      </c>
      <c r="I59" s="352">
        <f t="shared" si="7"/>
        <v>0</v>
      </c>
      <c r="J59" s="353">
        <f t="shared" si="7"/>
        <v>0</v>
      </c>
      <c r="K59" s="352">
        <f t="shared" si="7"/>
        <v>427.74387937728898</v>
      </c>
      <c r="L59" s="352">
        <f t="shared" si="7"/>
        <v>452.29637805354514</v>
      </c>
      <c r="M59" s="352">
        <f t="shared" si="7"/>
        <v>-2627.7793193538782</v>
      </c>
      <c r="N59" s="354">
        <f t="shared" si="7"/>
        <v>-1710.3207482369789</v>
      </c>
      <c r="O59" s="352">
        <f t="shared" si="7"/>
        <v>-2216.0309585056266</v>
      </c>
      <c r="P59" s="352">
        <f t="shared" si="7"/>
        <v>0</v>
      </c>
      <c r="Q59" s="352">
        <f t="shared" si="7"/>
        <v>0</v>
      </c>
      <c r="R59" s="352">
        <f t="shared" si="7"/>
        <v>0</v>
      </c>
      <c r="S59" s="352">
        <f t="shared" si="7"/>
        <v>0</v>
      </c>
      <c r="T59" s="120"/>
      <c r="U59" s="120"/>
      <c r="V59" s="120"/>
      <c r="W59" s="120"/>
      <c r="X59" s="120"/>
      <c r="Y59" s="120"/>
      <c r="Z59" s="120"/>
      <c r="AA59" s="120"/>
      <c r="AB59" s="120"/>
      <c r="AC59" s="120"/>
      <c r="AD59" s="120"/>
      <c r="AE59" s="120"/>
      <c r="AF59" s="120"/>
      <c r="AG59" s="120"/>
    </row>
    <row r="60" spans="1:33" s="137" customFormat="1" ht="14.25" x14ac:dyDescent="0.45">
      <c r="A60" s="152" t="s">
        <v>129</v>
      </c>
      <c r="B60" s="149"/>
      <c r="C60" s="149"/>
      <c r="D60" s="149"/>
      <c r="E60" s="243">
        <f>E58-E59</f>
        <v>0</v>
      </c>
      <c r="F60" s="352">
        <f t="shared" ref="F60:S60" si="8">F58-F59</f>
        <v>0</v>
      </c>
      <c r="G60" s="352">
        <f t="shared" si="8"/>
        <v>-3106.037509507697</v>
      </c>
      <c r="H60" s="352">
        <f t="shared" si="8"/>
        <v>-2216.0309585056266</v>
      </c>
      <c r="I60" s="352">
        <f t="shared" si="8"/>
        <v>0</v>
      </c>
      <c r="J60" s="353">
        <f t="shared" si="8"/>
        <v>0</v>
      </c>
      <c r="K60" s="352">
        <f t="shared" si="8"/>
        <v>-427.74387937728898</v>
      </c>
      <c r="L60" s="352">
        <f t="shared" si="8"/>
        <v>-452.29637805354514</v>
      </c>
      <c r="M60" s="352">
        <f t="shared" si="8"/>
        <v>2627.7793193538782</v>
      </c>
      <c r="N60" s="354">
        <f t="shared" si="8"/>
        <v>1710.3207482369789</v>
      </c>
      <c r="O60" s="352">
        <f t="shared" si="8"/>
        <v>2216.0309585056266</v>
      </c>
      <c r="P60" s="352">
        <f t="shared" si="8"/>
        <v>0</v>
      </c>
      <c r="Q60" s="352">
        <f t="shared" si="8"/>
        <v>0</v>
      </c>
      <c r="R60" s="352">
        <f t="shared" si="8"/>
        <v>0</v>
      </c>
      <c r="S60" s="352">
        <f t="shared" si="8"/>
        <v>0</v>
      </c>
      <c r="T60" s="120"/>
      <c r="U60" s="120"/>
      <c r="V60" s="120"/>
      <c r="W60" s="120"/>
      <c r="X60" s="120"/>
      <c r="Y60" s="120"/>
      <c r="Z60" s="120"/>
      <c r="AA60" s="120"/>
      <c r="AB60" s="120"/>
      <c r="AC60" s="120"/>
      <c r="AD60" s="120"/>
      <c r="AE60" s="120"/>
      <c r="AF60" s="120"/>
      <c r="AG60" s="120"/>
    </row>
    <row r="61" spans="1:33" s="120" customFormat="1" ht="14.25" x14ac:dyDescent="0.45">
      <c r="A61" s="245"/>
      <c r="B61" s="115"/>
      <c r="C61" s="115"/>
      <c r="D61" s="115"/>
      <c r="E61" s="246"/>
      <c r="F61" s="247"/>
      <c r="G61" s="247"/>
      <c r="H61" s="247"/>
      <c r="I61" s="247"/>
      <c r="J61" s="247"/>
      <c r="K61" s="247"/>
      <c r="L61" s="247"/>
      <c r="M61" s="247"/>
      <c r="N61" s="247"/>
      <c r="O61" s="247"/>
      <c r="P61" s="247"/>
      <c r="Q61" s="247"/>
      <c r="R61" s="247"/>
      <c r="S61" s="247"/>
    </row>
    <row r="62" spans="1:33" s="137" customFormat="1" ht="36" x14ac:dyDescent="0.55000000000000004">
      <c r="A62" s="213" t="s">
        <v>133</v>
      </c>
      <c r="B62" s="149"/>
      <c r="C62" s="149"/>
      <c r="D62" s="149"/>
      <c r="E62" s="242" t="s">
        <v>131</v>
      </c>
      <c r="F62" s="242" t="s">
        <v>132</v>
      </c>
      <c r="G62" s="205"/>
      <c r="H62" s="205"/>
      <c r="I62" s="205"/>
      <c r="J62" s="310"/>
      <c r="K62" s="310"/>
      <c r="L62" s="205"/>
      <c r="M62" s="205"/>
      <c r="N62" s="205"/>
      <c r="O62" s="205"/>
      <c r="P62" s="205"/>
      <c r="Q62" s="205"/>
      <c r="R62" s="205"/>
      <c r="S62" s="205"/>
      <c r="T62" s="120"/>
      <c r="U62" s="120"/>
      <c r="V62" s="120"/>
      <c r="W62" s="120"/>
      <c r="X62" s="120"/>
      <c r="Y62" s="120"/>
      <c r="Z62" s="120"/>
      <c r="AA62" s="120"/>
      <c r="AB62" s="120"/>
      <c r="AC62" s="120"/>
      <c r="AD62" s="120"/>
      <c r="AE62" s="120"/>
      <c r="AF62" s="120"/>
      <c r="AG62" s="120"/>
    </row>
    <row r="63" spans="1:33" s="137" customFormat="1" ht="14.25" x14ac:dyDescent="0.45">
      <c r="A63" s="152" t="s">
        <v>150</v>
      </c>
      <c r="B63" s="149"/>
      <c r="C63" s="149"/>
      <c r="D63" s="149"/>
      <c r="E63" s="243">
        <f>SUMPRODUCT($E$58:$S$58,$E$54:$S$54)</f>
        <v>-5713.7198394642664</v>
      </c>
      <c r="F63" s="244">
        <f>E63/$E$63</f>
        <v>1</v>
      </c>
      <c r="G63" s="238"/>
      <c r="H63" s="205"/>
      <c r="I63" s="205"/>
      <c r="J63" s="205"/>
      <c r="K63" s="205"/>
      <c r="L63" s="205"/>
      <c r="M63" s="205"/>
      <c r="N63" s="205"/>
      <c r="O63" s="205"/>
      <c r="P63" s="205"/>
      <c r="Q63" s="205"/>
      <c r="R63" s="205"/>
      <c r="S63" s="205"/>
      <c r="T63" s="120"/>
      <c r="U63" s="120"/>
      <c r="V63" s="120"/>
      <c r="W63" s="120"/>
      <c r="X63" s="120"/>
      <c r="Y63" s="120"/>
      <c r="Z63" s="120"/>
      <c r="AA63" s="120"/>
      <c r="AB63" s="120"/>
      <c r="AC63" s="120"/>
      <c r="AD63" s="120"/>
      <c r="AE63" s="120"/>
      <c r="AF63" s="120"/>
      <c r="AG63" s="120"/>
    </row>
    <row r="64" spans="1:33" s="137" customFormat="1" ht="14.25" x14ac:dyDescent="0.45">
      <c r="A64" s="152" t="s">
        <v>151</v>
      </c>
      <c r="B64" s="149"/>
      <c r="C64" s="149"/>
      <c r="D64" s="149"/>
      <c r="E64" s="243">
        <f>SUMPRODUCT($E$59:$S$59,$E$54:$S$54)</f>
        <v>-4021.7340775578414</v>
      </c>
      <c r="F64" s="244">
        <f>E64/$E$63</f>
        <v>0.70387316679057366</v>
      </c>
      <c r="G64" s="205"/>
      <c r="H64" s="205"/>
      <c r="I64" s="205"/>
      <c r="J64" s="205"/>
      <c r="K64" s="205"/>
      <c r="L64" s="205"/>
      <c r="M64" s="205"/>
      <c r="N64" s="205"/>
      <c r="O64" s="205"/>
      <c r="P64" s="205"/>
      <c r="Q64" s="205"/>
      <c r="R64" s="205"/>
      <c r="S64" s="205"/>
      <c r="T64" s="120"/>
      <c r="U64" s="120"/>
      <c r="V64" s="120"/>
      <c r="W64" s="120"/>
      <c r="X64" s="120"/>
      <c r="Y64" s="120"/>
      <c r="Z64" s="120"/>
      <c r="AA64" s="120"/>
      <c r="AB64" s="120"/>
      <c r="AC64" s="120"/>
      <c r="AD64" s="120"/>
      <c r="AE64" s="120"/>
      <c r="AF64" s="120"/>
      <c r="AG64" s="120"/>
    </row>
    <row r="65" spans="1:33" s="137" customFormat="1" ht="14.25" x14ac:dyDescent="0.45">
      <c r="A65" s="152" t="s">
        <v>152</v>
      </c>
      <c r="B65" s="149"/>
      <c r="C65" s="149"/>
      <c r="D65" s="149"/>
      <c r="E65" s="243">
        <f>SUMPRODUCT($E$60:$S$60,$E$54:$S$54)</f>
        <v>-1691.9857619064253</v>
      </c>
      <c r="F65" s="244">
        <f>E65/$E$63</f>
        <v>0.2961268332094264</v>
      </c>
      <c r="G65" s="239"/>
      <c r="H65" s="239"/>
      <c r="I65" s="205"/>
      <c r="J65" s="205"/>
      <c r="K65" s="205"/>
      <c r="L65" s="205"/>
      <c r="M65" s="205"/>
      <c r="N65" s="205"/>
      <c r="O65" s="205"/>
      <c r="P65" s="205"/>
      <c r="Q65" s="205"/>
      <c r="R65" s="205"/>
      <c r="S65" s="205"/>
      <c r="T65" s="120"/>
      <c r="U65" s="120"/>
      <c r="V65" s="120"/>
      <c r="W65" s="120"/>
      <c r="X65" s="120"/>
      <c r="Y65" s="120"/>
      <c r="Z65" s="120"/>
      <c r="AA65" s="120"/>
      <c r="AB65" s="120"/>
      <c r="AC65" s="120"/>
      <c r="AD65" s="120"/>
      <c r="AE65" s="120"/>
      <c r="AF65" s="120"/>
      <c r="AG65" s="120"/>
    </row>
    <row r="66" spans="1:33" s="137" customFormat="1" ht="14.25" x14ac:dyDescent="0.45">
      <c r="A66" s="291" t="s">
        <v>153</v>
      </c>
      <c r="B66" s="149"/>
      <c r="C66" s="149"/>
      <c r="D66" s="149"/>
      <c r="E66" s="289">
        <f>E63-E64-E65</f>
        <v>0</v>
      </c>
      <c r="F66" s="290"/>
      <c r="G66" s="239"/>
      <c r="H66" s="239"/>
      <c r="I66" s="205"/>
      <c r="J66" s="205"/>
      <c r="K66" s="205"/>
      <c r="L66" s="205"/>
      <c r="M66" s="205"/>
      <c r="N66" s="205"/>
      <c r="O66" s="205"/>
      <c r="P66" s="205"/>
      <c r="Q66" s="205"/>
      <c r="R66" s="205"/>
      <c r="S66" s="205"/>
      <c r="T66" s="120"/>
      <c r="U66" s="120"/>
      <c r="V66" s="120"/>
      <c r="W66" s="120"/>
      <c r="X66" s="120"/>
      <c r="Y66" s="120"/>
      <c r="Z66" s="120"/>
      <c r="AA66" s="120"/>
      <c r="AB66" s="120"/>
      <c r="AC66" s="120"/>
      <c r="AD66" s="120"/>
      <c r="AE66" s="120"/>
      <c r="AF66" s="120"/>
      <c r="AG66" s="120"/>
    </row>
    <row r="67" spans="1:33" s="137" customFormat="1" ht="14.25" x14ac:dyDescent="0.45">
      <c r="A67" s="236"/>
      <c r="B67" s="236"/>
      <c r="C67" s="236"/>
      <c r="D67" s="236"/>
      <c r="E67" s="237"/>
      <c r="F67" s="237"/>
      <c r="G67" s="205"/>
      <c r="H67" s="205"/>
      <c r="I67" s="205"/>
      <c r="J67" s="205"/>
      <c r="K67" s="205"/>
      <c r="L67" s="205"/>
      <c r="M67" s="205"/>
      <c r="N67" s="205"/>
      <c r="O67" s="205"/>
      <c r="P67" s="205"/>
      <c r="Q67" s="205"/>
      <c r="R67" s="205"/>
      <c r="S67" s="205"/>
      <c r="T67" s="120"/>
      <c r="U67" s="120"/>
      <c r="V67" s="120"/>
      <c r="W67" s="120"/>
      <c r="X67" s="120"/>
      <c r="Y67" s="120"/>
      <c r="Z67" s="120"/>
      <c r="AA67" s="120"/>
      <c r="AB67" s="120"/>
      <c r="AC67" s="120"/>
      <c r="AD67" s="120"/>
      <c r="AE67" s="120"/>
      <c r="AF67" s="120"/>
      <c r="AG67" s="120"/>
    </row>
    <row r="68" spans="1:33" s="137" customFormat="1" ht="14.25" x14ac:dyDescent="0.45">
      <c r="A68" s="255" t="s">
        <v>135</v>
      </c>
      <c r="B68" s="258"/>
      <c r="C68" s="256"/>
      <c r="D68" s="256"/>
      <c r="E68" s="257">
        <f>SUMPRODUCT(E23:S23,E54:S54)</f>
        <v>9164.5492623393184</v>
      </c>
      <c r="F68"/>
      <c r="G68" s="205"/>
      <c r="H68" s="205"/>
      <c r="I68" s="205"/>
      <c r="J68" s="205"/>
      <c r="K68" s="205"/>
      <c r="L68" s="205"/>
      <c r="M68" s="205"/>
      <c r="N68" s="205"/>
      <c r="O68" s="205"/>
      <c r="P68" s="205"/>
      <c r="Q68" s="205"/>
      <c r="R68" s="205"/>
      <c r="S68" s="205"/>
      <c r="T68" s="120"/>
      <c r="U68" s="120"/>
      <c r="V68" s="120"/>
      <c r="W68" s="120"/>
      <c r="X68" s="120"/>
      <c r="Y68" s="120"/>
      <c r="Z68" s="120"/>
      <c r="AA68" s="120"/>
      <c r="AB68" s="120"/>
      <c r="AC68" s="120"/>
      <c r="AD68" s="120"/>
      <c r="AE68" s="120"/>
      <c r="AF68" s="120"/>
      <c r="AG68" s="120"/>
    </row>
    <row r="69" spans="1:33" s="137" customFormat="1" ht="14.25" x14ac:dyDescent="0.45">
      <c r="A69" s="248" t="s">
        <v>136</v>
      </c>
      <c r="B69" s="249"/>
      <c r="C69" s="149"/>
      <c r="D69" s="149"/>
      <c r="E69" s="250">
        <f>SUMPRODUCT(E47:S47,E54:S54)</f>
        <v>-5142.8151847814779</v>
      </c>
      <c r="F69"/>
      <c r="G69" s="205"/>
      <c r="H69" s="205"/>
      <c r="I69" s="205"/>
      <c r="J69" s="205"/>
      <c r="K69" s="205"/>
      <c r="L69" s="205"/>
      <c r="M69" s="205"/>
      <c r="N69" s="205"/>
      <c r="O69" s="205"/>
      <c r="P69" s="205"/>
      <c r="Q69" s="205"/>
      <c r="R69" s="205"/>
      <c r="S69" s="205"/>
      <c r="T69" s="120"/>
      <c r="U69" s="120"/>
      <c r="V69" s="120"/>
      <c r="W69" s="120"/>
      <c r="X69" s="120"/>
      <c r="Y69" s="120"/>
      <c r="Z69" s="120"/>
      <c r="AA69" s="120"/>
      <c r="AB69" s="120"/>
      <c r="AC69" s="120"/>
      <c r="AD69" s="120"/>
      <c r="AE69" s="120"/>
      <c r="AF69" s="120"/>
      <c r="AG69" s="120"/>
    </row>
    <row r="70" spans="1:33" s="137" customFormat="1" ht="14.25" x14ac:dyDescent="0.45">
      <c r="A70" s="248" t="s">
        <v>137</v>
      </c>
      <c r="B70" s="249"/>
      <c r="C70" s="149"/>
      <c r="D70" s="149"/>
      <c r="E70" s="250">
        <f>SUM(E68:E69)</f>
        <v>4021.7340775578405</v>
      </c>
      <c r="F70"/>
      <c r="G70" s="205"/>
      <c r="H70" s="205"/>
      <c r="I70" s="205"/>
      <c r="J70" s="205"/>
      <c r="K70" s="205"/>
      <c r="L70" s="205"/>
      <c r="M70" s="205"/>
      <c r="N70" s="205"/>
      <c r="O70" s="205"/>
      <c r="P70" s="205"/>
      <c r="Q70" s="205"/>
      <c r="R70" s="205"/>
      <c r="S70" s="205"/>
      <c r="T70" s="120"/>
      <c r="U70" s="120"/>
      <c r="V70" s="120"/>
      <c r="W70" s="120"/>
      <c r="X70" s="120"/>
      <c r="Y70" s="120"/>
      <c r="Z70" s="120"/>
      <c r="AA70" s="120"/>
      <c r="AB70" s="120"/>
      <c r="AC70" s="120"/>
      <c r="AD70" s="120"/>
      <c r="AE70" s="120"/>
      <c r="AF70" s="120"/>
      <c r="AG70" s="120"/>
    </row>
    <row r="71" spans="1:33" s="137" customFormat="1" ht="14.25" x14ac:dyDescent="0.45">
      <c r="A71" s="248" t="s">
        <v>137</v>
      </c>
      <c r="B71" s="249"/>
      <c r="C71" s="149"/>
      <c r="D71" s="149"/>
      <c r="E71" s="250">
        <f>E70*-1</f>
        <v>-4021.7340775578405</v>
      </c>
      <c r="F71"/>
      <c r="G71" s="205"/>
      <c r="H71" s="205"/>
      <c r="I71" s="205"/>
      <c r="J71" s="205"/>
      <c r="K71" s="205"/>
      <c r="L71" s="205"/>
      <c r="M71" s="205"/>
      <c r="N71" s="205"/>
      <c r="O71" s="205"/>
      <c r="P71" s="205"/>
      <c r="Q71" s="205"/>
      <c r="R71" s="205"/>
      <c r="S71" s="205"/>
      <c r="T71" s="120"/>
      <c r="U71" s="120"/>
      <c r="V71" s="120"/>
      <c r="W71" s="120"/>
      <c r="X71" s="120"/>
      <c r="Y71" s="120"/>
      <c r="Z71" s="120"/>
      <c r="AA71" s="120"/>
      <c r="AB71" s="120"/>
      <c r="AC71" s="120"/>
      <c r="AD71" s="120"/>
      <c r="AE71" s="120"/>
      <c r="AF71" s="120"/>
      <c r="AG71" s="120"/>
    </row>
    <row r="72" spans="1:33" s="137" customFormat="1" ht="14.25" x14ac:dyDescent="0.45">
      <c r="A72" s="259" t="s">
        <v>106</v>
      </c>
      <c r="B72" s="252"/>
      <c r="C72" s="253"/>
      <c r="D72" s="253"/>
      <c r="E72" s="254">
        <f>E64-SUM(E71)</f>
        <v>0</v>
      </c>
      <c r="F72"/>
      <c r="G72" s="205"/>
      <c r="H72" s="205"/>
      <c r="I72" s="205"/>
      <c r="J72" s="205"/>
      <c r="K72" s="205"/>
      <c r="L72" s="205"/>
      <c r="M72" s="205"/>
      <c r="N72" s="205"/>
      <c r="O72" s="205"/>
      <c r="P72" s="205"/>
      <c r="Q72" s="205"/>
      <c r="R72" s="205"/>
      <c r="S72" s="205"/>
      <c r="T72" s="120"/>
      <c r="U72" s="120"/>
      <c r="V72" s="120"/>
      <c r="W72" s="120"/>
      <c r="X72" s="120"/>
      <c r="Y72" s="120"/>
      <c r="Z72" s="120"/>
      <c r="AA72" s="120"/>
      <c r="AB72" s="120"/>
      <c r="AC72" s="120"/>
      <c r="AD72" s="120"/>
      <c r="AE72" s="120"/>
      <c r="AF72" s="120"/>
      <c r="AG72" s="120"/>
    </row>
    <row r="74" spans="1:33" ht="15" customHeight="1" x14ac:dyDescent="0.45">
      <c r="A74" s="255" t="s">
        <v>138</v>
      </c>
      <c r="B74" s="258"/>
      <c r="C74" s="256"/>
      <c r="D74" s="256"/>
      <c r="E74" s="257">
        <f>SUMPRODUCT(E24:I24,E54:I54)*-1</f>
        <v>-5713.7198394642664</v>
      </c>
      <c r="H74" s="230"/>
      <c r="I74" s="231"/>
      <c r="O74" s="1"/>
      <c r="P74"/>
      <c r="AG74" s="1"/>
    </row>
    <row r="75" spans="1:33" ht="15" customHeight="1" x14ac:dyDescent="0.45">
      <c r="A75" s="248" t="s">
        <v>139</v>
      </c>
      <c r="B75" s="249"/>
      <c r="C75" s="149"/>
      <c r="D75" s="149"/>
      <c r="E75" s="250">
        <f>SUMPRODUCT(E54:S54,E23:S23)</f>
        <v>9164.5492623393184</v>
      </c>
      <c r="H75" s="230"/>
      <c r="O75" s="1"/>
      <c r="P75"/>
      <c r="AG75" s="1"/>
    </row>
    <row r="76" spans="1:33" ht="15" customHeight="1" x14ac:dyDescent="0.45">
      <c r="A76" s="251" t="s">
        <v>140</v>
      </c>
      <c r="B76" s="252"/>
      <c r="C76" s="253"/>
      <c r="D76" s="253"/>
      <c r="E76" s="254">
        <f>SUMPRODUCT(E47:S47,E54:S54)</f>
        <v>-5142.8151847814779</v>
      </c>
      <c r="H76" s="105"/>
      <c r="O76" s="1"/>
      <c r="P76"/>
      <c r="AG76" s="1"/>
    </row>
    <row r="77" spans="1:33" ht="14.25" x14ac:dyDescent="0.45">
      <c r="A77" s="251" t="s">
        <v>147</v>
      </c>
      <c r="B77" s="252"/>
      <c r="C77" s="253"/>
      <c r="D77" s="253"/>
      <c r="E77" s="254">
        <f>E74+E75+E76</f>
        <v>-1691.985761906426</v>
      </c>
      <c r="O77" s="1"/>
      <c r="P77"/>
      <c r="AG77" s="1"/>
    </row>
    <row r="78" spans="1:33" ht="15" customHeight="1" x14ac:dyDescent="0.45">
      <c r="A78" s="259" t="s">
        <v>106</v>
      </c>
      <c r="B78" s="252"/>
      <c r="C78" s="253"/>
      <c r="D78" s="253"/>
      <c r="E78" s="254">
        <f>E65-E77</f>
        <v>0</v>
      </c>
    </row>
  </sheetData>
  <mergeCells count="2">
    <mergeCell ref="A13:N13"/>
    <mergeCell ref="O13:S13"/>
  </mergeCells>
  <pageMargins left="0.70866141732283472" right="0.70866141732283472" top="0.74803149606299213" bottom="0.74803149606299213" header="0.31496062992125984" footer="0.31496062992125984"/>
  <pageSetup paperSize="9" scale="3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A08F9-B511-4DC2-AEE7-6ECF7B3596A7}">
  <sheetPr codeName="Sheet7">
    <tabColor theme="4" tint="0.79998168889431442"/>
  </sheetPr>
  <dimension ref="A1:S87"/>
  <sheetViews>
    <sheetView showGridLines="0" view="pageBreakPreview" zoomScaleNormal="100" zoomScaleSheetLayoutView="100" workbookViewId="0"/>
  </sheetViews>
  <sheetFormatPr defaultRowHeight="14.25" x14ac:dyDescent="0.45"/>
  <cols>
    <col min="1" max="1" width="71.796875" customWidth="1"/>
    <col min="2" max="2" width="11.59765625" style="120" customWidth="1"/>
    <col min="3" max="3" width="11.59765625" customWidth="1"/>
    <col min="4" max="4" width="3.265625" customWidth="1"/>
    <col min="5" max="5" width="69.46484375" style="120" customWidth="1"/>
  </cols>
  <sheetData>
    <row r="1" spans="1:19" ht="25.5" x14ac:dyDescent="0.75">
      <c r="A1" s="77" t="s">
        <v>165</v>
      </c>
      <c r="B1" s="317"/>
      <c r="C1" s="311" t="str">
        <f>'EDB select'!B5</f>
        <v>Unison Networks</v>
      </c>
    </row>
    <row r="2" spans="1:19" s="142" customFormat="1" x14ac:dyDescent="0.45">
      <c r="A2" s="295" t="s">
        <v>259</v>
      </c>
      <c r="B2" s="318"/>
      <c r="C2" s="295"/>
      <c r="D2" s="296"/>
      <c r="E2" s="296"/>
      <c r="F2" s="296"/>
      <c r="G2" s="296"/>
      <c r="H2" s="296"/>
      <c r="I2" s="296"/>
      <c r="J2" s="296"/>
      <c r="K2" s="296"/>
      <c r="L2" s="296"/>
      <c r="M2" s="296"/>
      <c r="N2" s="296"/>
      <c r="O2" s="419"/>
      <c r="P2" s="419"/>
      <c r="Q2" s="419"/>
      <c r="R2" s="419"/>
      <c r="S2" s="419"/>
    </row>
    <row r="3" spans="1:19" s="142" customFormat="1" x14ac:dyDescent="0.45">
      <c r="A3" s="296"/>
      <c r="B3" s="319"/>
      <c r="C3" s="296"/>
      <c r="D3" s="296"/>
      <c r="E3" s="296"/>
      <c r="F3" s="296"/>
      <c r="G3" s="296"/>
      <c r="H3" s="296"/>
      <c r="I3" s="296"/>
      <c r="J3" s="296"/>
      <c r="K3" s="296"/>
      <c r="L3" s="296"/>
      <c r="M3" s="296"/>
      <c r="N3" s="296"/>
      <c r="O3" s="297"/>
      <c r="P3" s="297"/>
      <c r="Q3" s="297"/>
      <c r="R3" s="297"/>
      <c r="S3" s="297"/>
    </row>
    <row r="4" spans="1:19" ht="23.25" x14ac:dyDescent="0.7">
      <c r="A4" s="93" t="s">
        <v>11</v>
      </c>
      <c r="B4" s="320"/>
      <c r="C4" s="93"/>
      <c r="D4" s="303"/>
      <c r="G4" s="47"/>
    </row>
    <row r="5" spans="1:19" x14ac:dyDescent="0.45">
      <c r="A5" s="270"/>
      <c r="B5" s="298" t="s">
        <v>166</v>
      </c>
      <c r="C5" s="271"/>
      <c r="D5" s="301"/>
    </row>
    <row r="6" spans="1:19" x14ac:dyDescent="0.45">
      <c r="A6" s="270" t="s">
        <v>167</v>
      </c>
      <c r="B6" s="321" t="s">
        <v>212</v>
      </c>
      <c r="C6" s="408">
        <v>113626</v>
      </c>
      <c r="D6" s="301"/>
      <c r="E6" s="120" t="s">
        <v>168</v>
      </c>
    </row>
    <row r="7" spans="1:19" x14ac:dyDescent="0.45">
      <c r="A7" s="270" t="s">
        <v>169</v>
      </c>
      <c r="B7" s="298"/>
      <c r="C7" s="300">
        <v>4.2299999999999997E-2</v>
      </c>
      <c r="D7" s="301"/>
      <c r="E7" s="120" t="s">
        <v>170</v>
      </c>
    </row>
    <row r="8" spans="1:19" x14ac:dyDescent="0.45">
      <c r="A8" s="270" t="s">
        <v>171</v>
      </c>
      <c r="B8" s="321" t="s">
        <v>212</v>
      </c>
      <c r="C8" s="408">
        <v>16.184999999999999</v>
      </c>
      <c r="D8" s="301"/>
      <c r="E8" s="120" t="s">
        <v>172</v>
      </c>
      <c r="F8" s="312"/>
    </row>
    <row r="9" spans="1:19" x14ac:dyDescent="0.45">
      <c r="A9" s="270" t="s">
        <v>173</v>
      </c>
      <c r="B9" s="298" t="s">
        <v>174</v>
      </c>
      <c r="C9" s="299">
        <v>3.22</v>
      </c>
      <c r="D9" s="301"/>
      <c r="E9" s="120" t="s">
        <v>168</v>
      </c>
    </row>
    <row r="10" spans="1:19" x14ac:dyDescent="0.45">
      <c r="A10" s="273" t="s">
        <v>175</v>
      </c>
      <c r="B10" s="298" t="s">
        <v>174</v>
      </c>
      <c r="C10" s="299">
        <v>82.34</v>
      </c>
      <c r="D10" s="301"/>
      <c r="E10" s="120" t="s">
        <v>176</v>
      </c>
    </row>
    <row r="11" spans="1:19" x14ac:dyDescent="0.45">
      <c r="A11" s="270" t="s">
        <v>177</v>
      </c>
      <c r="B11" s="298" t="s">
        <v>174</v>
      </c>
      <c r="C11" s="299">
        <v>67.81</v>
      </c>
      <c r="D11" s="301"/>
      <c r="E11" s="120" t="s">
        <v>176</v>
      </c>
    </row>
    <row r="12" spans="1:19" x14ac:dyDescent="0.45">
      <c r="A12" s="398" t="s">
        <v>253</v>
      </c>
      <c r="B12" s="298" t="s">
        <v>174</v>
      </c>
      <c r="C12" s="299">
        <v>75.989999999999995</v>
      </c>
      <c r="D12" s="301"/>
      <c r="E12" s="120" t="s">
        <v>168</v>
      </c>
    </row>
    <row r="13" spans="1:19" x14ac:dyDescent="0.45">
      <c r="A13" s="398" t="s">
        <v>254</v>
      </c>
      <c r="B13" s="298" t="s">
        <v>174</v>
      </c>
      <c r="C13" s="299">
        <v>125.16</v>
      </c>
      <c r="D13" s="301"/>
      <c r="E13" s="120" t="s">
        <v>178</v>
      </c>
    </row>
    <row r="14" spans="1:19" x14ac:dyDescent="0.45">
      <c r="A14" s="270" t="s">
        <v>179</v>
      </c>
      <c r="B14" s="298" t="s">
        <v>174</v>
      </c>
      <c r="C14" s="299">
        <v>41.72</v>
      </c>
      <c r="D14" s="301"/>
      <c r="E14" s="120" t="s">
        <v>178</v>
      </c>
    </row>
    <row r="15" spans="1:19" x14ac:dyDescent="0.45">
      <c r="A15" s="270" t="s">
        <v>180</v>
      </c>
      <c r="B15" s="298" t="s">
        <v>174</v>
      </c>
      <c r="C15" s="299">
        <v>56.98</v>
      </c>
      <c r="D15" s="301"/>
      <c r="E15" s="120" t="s">
        <v>168</v>
      </c>
    </row>
    <row r="16" spans="1:19" x14ac:dyDescent="0.45">
      <c r="A16" s="398" t="s">
        <v>255</v>
      </c>
      <c r="B16" s="298" t="s">
        <v>174</v>
      </c>
      <c r="C16" s="299">
        <f>C12-C9</f>
        <v>72.77</v>
      </c>
      <c r="D16" s="301"/>
    </row>
    <row r="17" spans="1:5" x14ac:dyDescent="0.45">
      <c r="A17" s="301"/>
      <c r="B17" s="305"/>
      <c r="C17" s="302"/>
      <c r="D17" s="301"/>
    </row>
    <row r="18" spans="1:5" ht="23.25" x14ac:dyDescent="0.7">
      <c r="A18" s="93" t="s">
        <v>181</v>
      </c>
      <c r="B18" s="320"/>
      <c r="C18" s="93"/>
      <c r="D18" s="303"/>
    </row>
    <row r="19" spans="1:5" ht="15" customHeight="1" x14ac:dyDescent="0.7">
      <c r="A19" s="303"/>
      <c r="B19" s="322"/>
      <c r="C19" s="303"/>
      <c r="D19" s="303"/>
    </row>
    <row r="20" spans="1:5" ht="15.75" x14ac:dyDescent="0.5">
      <c r="A20" s="304" t="s">
        <v>182</v>
      </c>
      <c r="B20" s="323"/>
      <c r="C20" s="89"/>
      <c r="D20" s="406"/>
      <c r="E20" s="120" t="s">
        <v>183</v>
      </c>
    </row>
    <row r="21" spans="1:5" x14ac:dyDescent="0.45">
      <c r="A21" s="270" t="s">
        <v>184</v>
      </c>
      <c r="B21" s="321" t="s">
        <v>212</v>
      </c>
      <c r="C21" s="410">
        <f>0.02*C6</f>
        <v>2272.52</v>
      </c>
      <c r="D21" s="301"/>
    </row>
    <row r="22" spans="1:5" x14ac:dyDescent="0.45">
      <c r="A22" s="301"/>
      <c r="B22" s="305"/>
      <c r="C22" s="302"/>
      <c r="D22" s="301"/>
      <c r="E22" s="411"/>
    </row>
    <row r="23" spans="1:5" ht="15.75" x14ac:dyDescent="0.5">
      <c r="A23" s="399" t="s">
        <v>255</v>
      </c>
      <c r="B23" s="323"/>
      <c r="C23" s="89"/>
      <c r="D23" s="406"/>
    </row>
    <row r="24" spans="1:5" x14ac:dyDescent="0.45">
      <c r="A24" s="398" t="s">
        <v>253</v>
      </c>
      <c r="B24" s="298" t="s">
        <v>174</v>
      </c>
      <c r="C24" s="306">
        <f>C12</f>
        <v>75.989999999999995</v>
      </c>
      <c r="D24" s="301"/>
    </row>
    <row r="25" spans="1:5" x14ac:dyDescent="0.45">
      <c r="A25" s="270" t="s">
        <v>173</v>
      </c>
      <c r="B25" s="298" t="s">
        <v>174</v>
      </c>
      <c r="C25" s="306">
        <f>C9</f>
        <v>3.22</v>
      </c>
      <c r="D25" s="301"/>
    </row>
    <row r="26" spans="1:5" x14ac:dyDescent="0.45">
      <c r="A26" s="398" t="s">
        <v>255</v>
      </c>
      <c r="B26" s="298" t="s">
        <v>174</v>
      </c>
      <c r="C26" s="306">
        <f>C24-C25</f>
        <v>72.77</v>
      </c>
      <c r="D26" s="301"/>
    </row>
    <row r="28" spans="1:5" x14ac:dyDescent="0.45">
      <c r="A28" s="89" t="s">
        <v>185</v>
      </c>
      <c r="B28" s="324"/>
      <c r="C28" s="89"/>
      <c r="D28" s="406"/>
    </row>
    <row r="29" spans="1:5" x14ac:dyDescent="0.45">
      <c r="A29" s="89" t="s">
        <v>186</v>
      </c>
      <c r="B29" s="324"/>
      <c r="C29" s="89"/>
      <c r="D29" s="406"/>
    </row>
    <row r="30" spans="1:5" ht="15.75" x14ac:dyDescent="0.5">
      <c r="A30" s="399" t="s">
        <v>187</v>
      </c>
      <c r="B30" s="323"/>
      <c r="C30" s="89"/>
      <c r="D30" s="406"/>
      <c r="E30" s="120" t="s">
        <v>188</v>
      </c>
    </row>
    <row r="31" spans="1:5" x14ac:dyDescent="0.45">
      <c r="A31" s="270" t="s">
        <v>189</v>
      </c>
      <c r="B31" s="298" t="s">
        <v>174</v>
      </c>
      <c r="C31" s="306">
        <f>C10</f>
        <v>82.34</v>
      </c>
      <c r="D31" s="301"/>
      <c r="E31" s="120" t="s">
        <v>176</v>
      </c>
    </row>
    <row r="32" spans="1:5" x14ac:dyDescent="0.45">
      <c r="A32" s="270" t="s">
        <v>190</v>
      </c>
      <c r="B32" s="298" t="s">
        <v>174</v>
      </c>
      <c r="C32" s="306">
        <f>C11</f>
        <v>67.81</v>
      </c>
      <c r="D32" s="301"/>
      <c r="E32" s="120" t="s">
        <v>176</v>
      </c>
    </row>
    <row r="33" spans="1:5" x14ac:dyDescent="0.45">
      <c r="A33" s="270" t="s">
        <v>191</v>
      </c>
      <c r="B33" s="298" t="s">
        <v>174</v>
      </c>
      <c r="C33" s="306">
        <f>C12</f>
        <v>75.989999999999995</v>
      </c>
      <c r="D33" s="301"/>
    </row>
    <row r="34" spans="1:5" x14ac:dyDescent="0.45">
      <c r="A34" s="398" t="s">
        <v>256</v>
      </c>
      <c r="B34" s="298" t="s">
        <v>174</v>
      </c>
      <c r="C34" s="306">
        <f>MIN(C31,C33)</f>
        <v>75.989999999999995</v>
      </c>
      <c r="D34" s="301"/>
    </row>
    <row r="35" spans="1:5" x14ac:dyDescent="0.45">
      <c r="A35" s="398" t="s">
        <v>257</v>
      </c>
      <c r="B35" s="298" t="s">
        <v>174</v>
      </c>
      <c r="C35" s="306">
        <f>C32-C34</f>
        <v>-8.1799999999999926</v>
      </c>
      <c r="D35" s="301"/>
    </row>
    <row r="36" spans="1:5" x14ac:dyDescent="0.45">
      <c r="A36" s="270" t="s">
        <v>192</v>
      </c>
      <c r="B36" s="321" t="s">
        <v>212</v>
      </c>
      <c r="C36" s="274">
        <f>C35*$C$8</f>
        <v>-132.39329999999987</v>
      </c>
      <c r="D36" s="301"/>
    </row>
    <row r="37" spans="1:5" x14ac:dyDescent="0.45">
      <c r="A37" s="301"/>
      <c r="B37" s="305"/>
      <c r="C37" s="409"/>
      <c r="D37" s="301"/>
    </row>
    <row r="38" spans="1:5" x14ac:dyDescent="0.45">
      <c r="A38" s="89" t="s">
        <v>193</v>
      </c>
      <c r="B38" s="324"/>
      <c r="C38" s="89"/>
      <c r="D38" s="406"/>
    </row>
    <row r="39" spans="1:5" ht="18" customHeight="1" x14ac:dyDescent="0.45">
      <c r="A39" s="400" t="s">
        <v>194</v>
      </c>
      <c r="B39" s="138"/>
      <c r="C39" s="89"/>
      <c r="D39" s="406"/>
      <c r="E39" s="120" t="s">
        <v>188</v>
      </c>
    </row>
    <row r="40" spans="1:5" x14ac:dyDescent="0.45">
      <c r="A40" s="270" t="s">
        <v>189</v>
      </c>
      <c r="B40" s="298" t="s">
        <v>174</v>
      </c>
      <c r="C40" s="306">
        <f>C13</f>
        <v>125.16</v>
      </c>
      <c r="D40" s="301"/>
      <c r="E40" s="120" t="s">
        <v>178</v>
      </c>
    </row>
    <row r="41" spans="1:5" x14ac:dyDescent="0.45">
      <c r="A41" s="270" t="s">
        <v>190</v>
      </c>
      <c r="B41" s="298" t="s">
        <v>174</v>
      </c>
      <c r="C41" s="306">
        <f>C14</f>
        <v>41.72</v>
      </c>
      <c r="D41" s="301"/>
      <c r="E41" s="120" t="s">
        <v>178</v>
      </c>
    </row>
    <row r="42" spans="1:5" x14ac:dyDescent="0.45">
      <c r="A42" s="270" t="s">
        <v>191</v>
      </c>
      <c r="B42" s="298" t="s">
        <v>174</v>
      </c>
      <c r="C42" s="306">
        <f>C15</f>
        <v>56.98</v>
      </c>
      <c r="D42" s="301"/>
    </row>
    <row r="43" spans="1:5" x14ac:dyDescent="0.45">
      <c r="A43" s="398" t="s">
        <v>256</v>
      </c>
      <c r="B43" s="298" t="s">
        <v>174</v>
      </c>
      <c r="C43" s="306">
        <f>MIN(C40,C42)</f>
        <v>56.98</v>
      </c>
      <c r="D43" s="301"/>
    </row>
    <row r="44" spans="1:5" x14ac:dyDescent="0.45">
      <c r="A44" s="398" t="s">
        <v>257</v>
      </c>
      <c r="B44" s="298" t="s">
        <v>174</v>
      </c>
      <c r="C44" s="306">
        <f>C41-C43</f>
        <v>-15.259999999999998</v>
      </c>
      <c r="D44" s="301"/>
    </row>
    <row r="45" spans="1:5" x14ac:dyDescent="0.45">
      <c r="A45" s="270" t="s">
        <v>195</v>
      </c>
      <c r="B45" s="325"/>
      <c r="C45" s="306">
        <v>0.5</v>
      </c>
      <c r="D45" s="301"/>
    </row>
    <row r="46" spans="1:5" x14ac:dyDescent="0.45">
      <c r="A46" s="270" t="s">
        <v>196</v>
      </c>
      <c r="B46" s="321" t="s">
        <v>212</v>
      </c>
      <c r="C46" s="274">
        <f>C45*C44*$C$8</f>
        <v>-123.49154999999998</v>
      </c>
      <c r="D46" s="301"/>
    </row>
    <row r="48" spans="1:5" x14ac:dyDescent="0.45">
      <c r="A48" s="89" t="s">
        <v>197</v>
      </c>
      <c r="B48" s="324"/>
      <c r="C48" s="89"/>
      <c r="D48" s="406"/>
    </row>
    <row r="49" spans="1:5" ht="18" customHeight="1" x14ac:dyDescent="0.45">
      <c r="A49" s="400" t="s">
        <v>198</v>
      </c>
      <c r="B49" s="138"/>
      <c r="C49" s="89"/>
      <c r="D49" s="406"/>
      <c r="E49" s="120" t="s">
        <v>199</v>
      </c>
    </row>
    <row r="50" spans="1:5" x14ac:dyDescent="0.45">
      <c r="A50" s="308" t="s">
        <v>200</v>
      </c>
      <c r="B50" s="321" t="s">
        <v>212</v>
      </c>
      <c r="C50" s="274">
        <f>C36</f>
        <v>-132.39329999999987</v>
      </c>
      <c r="D50" s="407"/>
    </row>
    <row r="51" spans="1:5" x14ac:dyDescent="0.45">
      <c r="A51" s="401" t="s">
        <v>258</v>
      </c>
      <c r="B51" s="321" t="s">
        <v>212</v>
      </c>
      <c r="C51" s="274">
        <f>C46</f>
        <v>-123.49154999999998</v>
      </c>
      <c r="D51" s="407"/>
    </row>
    <row r="52" spans="1:5" x14ac:dyDescent="0.45">
      <c r="A52" s="308" t="s">
        <v>201</v>
      </c>
      <c r="B52" s="321" t="s">
        <v>212</v>
      </c>
      <c r="C52" s="274">
        <f>SUM(C50:C51)</f>
        <v>-255.88484999999986</v>
      </c>
      <c r="D52" s="407"/>
    </row>
    <row r="53" spans="1:5" x14ac:dyDescent="0.45">
      <c r="A53" s="308" t="s">
        <v>202</v>
      </c>
      <c r="B53" s="321" t="s">
        <v>212</v>
      </c>
      <c r="C53" s="274">
        <f>MIN(C52,$C$21)</f>
        <v>-255.88484999999986</v>
      </c>
      <c r="D53" s="407"/>
    </row>
    <row r="54" spans="1:5" x14ac:dyDescent="0.45">
      <c r="A54" s="308" t="s">
        <v>203</v>
      </c>
      <c r="B54" s="321" t="s">
        <v>212</v>
      </c>
      <c r="C54" s="274">
        <f>C53*(1+$C$7)^2-C53</f>
        <v>-22.105710513256497</v>
      </c>
      <c r="D54" s="407"/>
    </row>
    <row r="55" spans="1:5" x14ac:dyDescent="0.45">
      <c r="A55" s="308" t="s">
        <v>204</v>
      </c>
      <c r="B55" s="321" t="s">
        <v>212</v>
      </c>
      <c r="C55" s="274">
        <f>SUM(C53:C54)</f>
        <v>-277.99056051325636</v>
      </c>
      <c r="D55" s="407"/>
    </row>
    <row r="57" spans="1:5" x14ac:dyDescent="0.45">
      <c r="A57" s="89" t="s">
        <v>205</v>
      </c>
      <c r="B57" s="324"/>
      <c r="C57" s="89"/>
      <c r="D57" s="406"/>
    </row>
    <row r="58" spans="1:5" x14ac:dyDescent="0.45">
      <c r="A58" s="89" t="s">
        <v>186</v>
      </c>
      <c r="B58" s="324"/>
      <c r="C58" s="89"/>
      <c r="D58" s="406"/>
    </row>
    <row r="59" spans="1:5" ht="15.75" x14ac:dyDescent="0.5">
      <c r="A59" s="399" t="s">
        <v>187</v>
      </c>
      <c r="B59" s="323"/>
      <c r="C59" s="89"/>
      <c r="D59" s="406"/>
    </row>
    <row r="60" spans="1:5" x14ac:dyDescent="0.45">
      <c r="A60" s="270" t="s">
        <v>189</v>
      </c>
      <c r="B60" s="298" t="s">
        <v>174</v>
      </c>
      <c r="C60" s="306">
        <f>C10</f>
        <v>82.34</v>
      </c>
      <c r="D60" s="301"/>
    </row>
    <row r="61" spans="1:5" x14ac:dyDescent="0.45">
      <c r="A61" s="270" t="s">
        <v>190</v>
      </c>
      <c r="B61" s="298" t="s">
        <v>174</v>
      </c>
      <c r="C61" s="306">
        <f>C11</f>
        <v>67.81</v>
      </c>
      <c r="D61" s="301"/>
    </row>
    <row r="62" spans="1:5" x14ac:dyDescent="0.45">
      <c r="A62" s="270" t="s">
        <v>191</v>
      </c>
      <c r="B62" s="298" t="s">
        <v>174</v>
      </c>
      <c r="C62" s="306">
        <f>C26</f>
        <v>72.77</v>
      </c>
      <c r="D62" s="301"/>
    </row>
    <row r="63" spans="1:5" x14ac:dyDescent="0.45">
      <c r="A63" s="398" t="s">
        <v>256</v>
      </c>
      <c r="B63" s="298" t="s">
        <v>174</v>
      </c>
      <c r="C63" s="306">
        <f>MIN(C60,C62)</f>
        <v>72.77</v>
      </c>
      <c r="D63" s="301"/>
    </row>
    <row r="64" spans="1:5" x14ac:dyDescent="0.45">
      <c r="A64" s="398" t="s">
        <v>257</v>
      </c>
      <c r="B64" s="298" t="s">
        <v>174</v>
      </c>
      <c r="C64" s="306">
        <f>C61-C63</f>
        <v>-4.9599999999999937</v>
      </c>
      <c r="D64" s="301"/>
    </row>
    <row r="65" spans="1:5" x14ac:dyDescent="0.45">
      <c r="A65" s="270" t="s">
        <v>196</v>
      </c>
      <c r="B65" s="321" t="s">
        <v>212</v>
      </c>
      <c r="C65" s="274">
        <f>C64*$C$8</f>
        <v>-80.277599999999893</v>
      </c>
      <c r="D65" s="301"/>
    </row>
    <row r="66" spans="1:5" x14ac:dyDescent="0.45">
      <c r="A66" s="301"/>
      <c r="C66" s="301"/>
      <c r="D66" s="301"/>
    </row>
    <row r="67" spans="1:5" x14ac:dyDescent="0.45">
      <c r="A67" s="89" t="s">
        <v>193</v>
      </c>
      <c r="B67" s="324"/>
      <c r="C67" s="89"/>
      <c r="D67" s="406"/>
    </row>
    <row r="68" spans="1:5" ht="18.75" customHeight="1" x14ac:dyDescent="0.45">
      <c r="A68" s="307" t="s">
        <v>194</v>
      </c>
      <c r="B68" s="138"/>
      <c r="C68" s="89"/>
      <c r="D68" s="406"/>
    </row>
    <row r="69" spans="1:5" x14ac:dyDescent="0.45">
      <c r="A69" s="270" t="s">
        <v>189</v>
      </c>
      <c r="B69" s="298" t="s">
        <v>174</v>
      </c>
      <c r="C69" s="306">
        <f>C13</f>
        <v>125.16</v>
      </c>
      <c r="D69" s="301"/>
    </row>
    <row r="70" spans="1:5" x14ac:dyDescent="0.45">
      <c r="A70" s="270" t="s">
        <v>190</v>
      </c>
      <c r="B70" s="298" t="s">
        <v>174</v>
      </c>
      <c r="C70" s="306">
        <f>C14</f>
        <v>41.72</v>
      </c>
      <c r="D70" s="301"/>
    </row>
    <row r="71" spans="1:5" x14ac:dyDescent="0.45">
      <c r="A71" s="270" t="s">
        <v>191</v>
      </c>
      <c r="B71" s="298" t="s">
        <v>174</v>
      </c>
      <c r="C71" s="306">
        <f>C15</f>
        <v>56.98</v>
      </c>
      <c r="D71" s="301"/>
    </row>
    <row r="72" spans="1:5" x14ac:dyDescent="0.45">
      <c r="A72" s="398" t="s">
        <v>256</v>
      </c>
      <c r="B72" s="298" t="s">
        <v>174</v>
      </c>
      <c r="C72" s="306">
        <f>MIN(C69,C71)</f>
        <v>56.98</v>
      </c>
      <c r="D72" s="301"/>
    </row>
    <row r="73" spans="1:5" x14ac:dyDescent="0.45">
      <c r="A73" s="398" t="s">
        <v>257</v>
      </c>
      <c r="B73" s="298" t="s">
        <v>174</v>
      </c>
      <c r="C73" s="306">
        <f>C70-C72</f>
        <v>-15.259999999999998</v>
      </c>
      <c r="D73" s="301"/>
    </row>
    <row r="74" spans="1:5" x14ac:dyDescent="0.45">
      <c r="A74" s="270" t="s">
        <v>195</v>
      </c>
      <c r="B74" s="325"/>
      <c r="C74" s="306">
        <v>0.5</v>
      </c>
      <c r="D74" s="301"/>
    </row>
    <row r="75" spans="1:5" x14ac:dyDescent="0.45">
      <c r="A75" s="270" t="s">
        <v>196</v>
      </c>
      <c r="B75" s="321" t="s">
        <v>212</v>
      </c>
      <c r="C75" s="274">
        <f>C74*C73*$C$8</f>
        <v>-123.49154999999998</v>
      </c>
      <c r="D75" s="301"/>
    </row>
    <row r="77" spans="1:5" x14ac:dyDescent="0.45">
      <c r="A77" s="89" t="s">
        <v>197</v>
      </c>
      <c r="B77" s="324"/>
      <c r="C77" s="89"/>
      <c r="D77" s="406"/>
    </row>
    <row r="78" spans="1:5" ht="18" customHeight="1" x14ac:dyDescent="0.45">
      <c r="A78" s="400" t="s">
        <v>198</v>
      </c>
      <c r="B78" s="138"/>
      <c r="C78" s="89"/>
      <c r="D78" s="406"/>
      <c r="E78" s="120" t="s">
        <v>199</v>
      </c>
    </row>
    <row r="79" spans="1:5" x14ac:dyDescent="0.45">
      <c r="A79" s="308" t="s">
        <v>200</v>
      </c>
      <c r="B79" s="321" t="s">
        <v>212</v>
      </c>
      <c r="C79" s="274">
        <f>C65</f>
        <v>-80.277599999999893</v>
      </c>
      <c r="D79" s="407"/>
    </row>
    <row r="80" spans="1:5" x14ac:dyDescent="0.45">
      <c r="A80" s="401" t="s">
        <v>258</v>
      </c>
      <c r="B80" s="321" t="s">
        <v>212</v>
      </c>
      <c r="C80" s="274">
        <f>C75</f>
        <v>-123.49154999999998</v>
      </c>
      <c r="D80" s="407"/>
    </row>
    <row r="81" spans="1:5" x14ac:dyDescent="0.45">
      <c r="A81" s="308" t="s">
        <v>201</v>
      </c>
      <c r="B81" s="321" t="s">
        <v>212</v>
      </c>
      <c r="C81" s="274">
        <f>SUM(C79:C80)</f>
        <v>-203.76914999999985</v>
      </c>
      <c r="D81" s="407"/>
    </row>
    <row r="82" spans="1:5" x14ac:dyDescent="0.45">
      <c r="A82" s="308" t="s">
        <v>202</v>
      </c>
      <c r="B82" s="321" t="s">
        <v>212</v>
      </c>
      <c r="C82" s="274">
        <f>MIN(C81,$C$21)</f>
        <v>-203.76914999999985</v>
      </c>
      <c r="D82" s="407"/>
    </row>
    <row r="83" spans="1:5" x14ac:dyDescent="0.45">
      <c r="A83" s="308" t="s">
        <v>203</v>
      </c>
      <c r="B83" s="321" t="s">
        <v>212</v>
      </c>
      <c r="C83" s="274">
        <f>C82*(1+$C$7)^2-C82</f>
        <v>-17.603472192403501</v>
      </c>
      <c r="D83" s="407"/>
    </row>
    <row r="84" spans="1:5" x14ac:dyDescent="0.45">
      <c r="A84" s="308" t="s">
        <v>204</v>
      </c>
      <c r="B84" s="321" t="s">
        <v>212</v>
      </c>
      <c r="C84" s="274">
        <f>SUM(C82:C83)</f>
        <v>-221.37262219240336</v>
      </c>
      <c r="D84" s="407"/>
      <c r="E84"/>
    </row>
    <row r="85" spans="1:5" x14ac:dyDescent="0.45">
      <c r="E85"/>
    </row>
    <row r="86" spans="1:5" x14ac:dyDescent="0.45">
      <c r="A86" s="402" t="s">
        <v>206</v>
      </c>
      <c r="B86" s="324"/>
      <c r="C86" s="89"/>
      <c r="D86" s="406"/>
    </row>
    <row r="87" spans="1:5" x14ac:dyDescent="0.45">
      <c r="A87" s="308" t="s">
        <v>207</v>
      </c>
      <c r="B87" s="321" t="s">
        <v>212</v>
      </c>
      <c r="C87" s="274">
        <f>C55-C84</f>
        <v>-56.617938320853</v>
      </c>
      <c r="D87" s="407"/>
      <c r="E87"/>
    </row>
  </sheetData>
  <mergeCells count="1">
    <mergeCell ref="O2:S2"/>
  </mergeCells>
  <pageMargins left="0.7" right="0.7" top="0.75" bottom="0.75" header="0.3" footer="0.3"/>
  <pageSetup paperSize="9" scale="77" orientation="portrait" r:id="rId1"/>
  <rowBreaks count="1" manualBreakCount="1">
    <brk id="5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2410F-0B1C-4DFB-A21B-105148160A24}">
  <sheetPr codeName="Sheet5">
    <tabColor theme="4" tint="0.79998168889431442"/>
  </sheetPr>
  <dimension ref="A1:K53"/>
  <sheetViews>
    <sheetView showGridLines="0" view="pageBreakPreview" zoomScaleNormal="100" zoomScaleSheetLayoutView="100" workbookViewId="0"/>
  </sheetViews>
  <sheetFormatPr defaultRowHeight="14.25" x14ac:dyDescent="0.45"/>
  <cols>
    <col min="1" max="1" width="90.46484375" bestFit="1" customWidth="1"/>
    <col min="2" max="8" width="11.59765625" customWidth="1"/>
    <col min="9" max="9" width="2.796875" customWidth="1"/>
    <col min="10" max="10" width="5.33203125" customWidth="1"/>
  </cols>
  <sheetData>
    <row r="1" spans="1:9" ht="25.5" x14ac:dyDescent="0.75">
      <c r="A1" s="77" t="s">
        <v>109</v>
      </c>
      <c r="B1" s="77"/>
      <c r="H1" s="47" t="str">
        <f>'EDB select'!B5</f>
        <v>Unison Networks</v>
      </c>
    </row>
    <row r="2" spans="1:9" x14ac:dyDescent="0.45">
      <c r="A2" s="295" t="s">
        <v>241</v>
      </c>
      <c r="B2" s="295"/>
      <c r="C2" s="370"/>
      <c r="D2" s="295"/>
      <c r="E2" s="295"/>
      <c r="F2" s="295"/>
      <c r="G2" s="295"/>
      <c r="H2" s="295"/>
      <c r="I2" s="296"/>
    </row>
    <row r="3" spans="1:9" x14ac:dyDescent="0.45">
      <c r="A3" s="295" t="s">
        <v>242</v>
      </c>
      <c r="B3" s="295"/>
      <c r="C3" s="370"/>
      <c r="D3" s="295"/>
      <c r="E3" s="295"/>
      <c r="F3" s="295"/>
      <c r="G3" s="295"/>
      <c r="H3" s="295"/>
      <c r="I3" s="296"/>
    </row>
    <row r="4" spans="1:9" ht="17.55" customHeight="1" x14ac:dyDescent="0.75">
      <c r="A4" s="77"/>
      <c r="B4" s="77"/>
      <c r="H4" s="47"/>
    </row>
    <row r="5" spans="1:9" ht="23.25" x14ac:dyDescent="0.7">
      <c r="A5" s="93" t="s">
        <v>107</v>
      </c>
      <c r="B5" s="93"/>
      <c r="C5" s="94"/>
      <c r="D5" s="95">
        <v>2026</v>
      </c>
      <c r="E5" s="95">
        <v>2027</v>
      </c>
      <c r="F5" s="95">
        <v>2028</v>
      </c>
      <c r="G5" s="95">
        <v>2029</v>
      </c>
      <c r="H5" s="95">
        <v>2030</v>
      </c>
      <c r="I5" s="199"/>
    </row>
    <row r="6" spans="1:9" x14ac:dyDescent="0.45">
      <c r="A6" s="270" t="str">
        <f>'Capex incentives (DPP)'!A61</f>
        <v>Disclosure years passed plus 0.5 (y+0.5)</v>
      </c>
      <c r="B6" s="270"/>
      <c r="C6" s="271"/>
      <c r="D6" s="271">
        <f>'Capex incentives (DPP)'!J61</f>
        <v>0.5</v>
      </c>
      <c r="E6" s="271">
        <f>'Capex incentives (DPP)'!K61</f>
        <v>1.5</v>
      </c>
      <c r="F6" s="271">
        <f>'Capex incentives (DPP)'!L61</f>
        <v>2.5</v>
      </c>
      <c r="G6" s="271">
        <f>'Capex incentives (DPP)'!M61</f>
        <v>3.5</v>
      </c>
      <c r="H6" s="271">
        <f>'Capex incentives (DPP)'!N61</f>
        <v>4.5</v>
      </c>
      <c r="I6" s="416"/>
    </row>
    <row r="7" spans="1:9" x14ac:dyDescent="0.45">
      <c r="A7" s="270" t="str">
        <f>'Capex incentives (DPP)'!A62</f>
        <v>Cost of debt factor to be applied</v>
      </c>
      <c r="B7" s="270"/>
      <c r="C7" s="271"/>
      <c r="D7" s="271"/>
      <c r="E7" s="272">
        <f>'Capex incentives (DPP)'!K62</f>
        <v>1.0873239624067887</v>
      </c>
      <c r="F7" s="272">
        <f>'Capex incentives (DPP)'!L62</f>
        <v>1.1497363578489384</v>
      </c>
      <c r="G7" s="272">
        <f>'Capex incentives (DPP)'!M62</f>
        <v>1.2157312247894672</v>
      </c>
      <c r="H7" s="272">
        <f>'Capex incentives (DPP)'!N62</f>
        <v>1.2855141970923825</v>
      </c>
      <c r="I7" s="302"/>
    </row>
    <row r="8" spans="1:9" x14ac:dyDescent="0.45">
      <c r="A8" s="273" t="str">
        <f>'Capex incentives (DPP)'!A63</f>
        <v>Capex incentive amount — clause 3.3.10</v>
      </c>
      <c r="B8" s="273"/>
      <c r="C8" s="271"/>
      <c r="D8" s="271"/>
      <c r="E8" s="274">
        <f>'Capex incentives (DPP)'!K63</f>
        <v>-456.99216653885406</v>
      </c>
      <c r="F8" s="274">
        <f>'Capex incentives (DPP)'!L63</f>
        <v>-483.22351689818424</v>
      </c>
      <c r="G8" s="274">
        <f>'Capex incentives (DPP)'!M63</f>
        <v>-510.96054676813992</v>
      </c>
      <c r="H8" s="274">
        <f>'Capex incentives (DPP)'!N63</f>
        <v>-540.28968215263114</v>
      </c>
      <c r="I8" s="417"/>
    </row>
    <row r="9" spans="1:9" x14ac:dyDescent="0.45">
      <c r="A9" s="270" t="str">
        <f>'Capex incentives (DPP)'!A65</f>
        <v>Due to capex wash-up</v>
      </c>
      <c r="B9" s="270"/>
      <c r="C9" s="271"/>
      <c r="D9" s="271"/>
      <c r="E9" s="274">
        <f>'Capex incentives (DPP)'!K65</f>
        <v>0</v>
      </c>
      <c r="F9" s="274">
        <f>'Capex incentives (DPP)'!L65</f>
        <v>0</v>
      </c>
      <c r="G9" s="274">
        <f>'Capex incentives (DPP)'!M65</f>
        <v>0</v>
      </c>
      <c r="H9" s="274">
        <f>'Capex incentives (DPP)'!N65</f>
        <v>0</v>
      </c>
      <c r="I9" s="417"/>
    </row>
    <row r="10" spans="1:9" x14ac:dyDescent="0.45">
      <c r="A10" s="270" t="str">
        <f>'Capex incentives (DPP)'!A66</f>
        <v>Due to retention adjustment</v>
      </c>
      <c r="B10" s="270"/>
      <c r="C10" s="271"/>
      <c r="D10" s="271"/>
      <c r="E10" s="274">
        <f>'Capex incentives (DPP)'!K66</f>
        <v>-456.99216653885406</v>
      </c>
      <c r="F10" s="274">
        <f>'Capex incentives (DPP)'!L66</f>
        <v>-483.22351689818424</v>
      </c>
      <c r="G10" s="274">
        <f>'Capex incentives (DPP)'!M66</f>
        <v>-510.96054676813992</v>
      </c>
      <c r="H10" s="274">
        <f>'Capex incentives (DPP)'!N66</f>
        <v>-540.28968215263114</v>
      </c>
      <c r="I10" s="417"/>
    </row>
    <row r="11" spans="1:9" x14ac:dyDescent="0.45">
      <c r="A11" s="275" t="s">
        <v>117</v>
      </c>
      <c r="B11" s="275"/>
      <c r="C11" s="276"/>
      <c r="D11" s="277"/>
      <c r="E11" s="274">
        <f>E10/E7</f>
        <v>-420.290715866597</v>
      </c>
      <c r="F11" s="274">
        <f>F10/F7</f>
        <v>-420.290715866597</v>
      </c>
      <c r="G11" s="274">
        <f>G10/G7</f>
        <v>-420.290715866597</v>
      </c>
      <c r="H11" s="274">
        <f>H10/H7</f>
        <v>-420.29071586659705</v>
      </c>
      <c r="I11" s="417"/>
    </row>
    <row r="12" spans="1:9" x14ac:dyDescent="0.45">
      <c r="A12" s="278" t="s">
        <v>104</v>
      </c>
      <c r="B12" s="278"/>
      <c r="C12" s="277">
        <f>SUM(E11:H11)</f>
        <v>-1681.162863466388</v>
      </c>
    </row>
    <row r="13" spans="1:9" x14ac:dyDescent="0.45">
      <c r="A13" s="278" t="s">
        <v>104</v>
      </c>
      <c r="B13" s="278"/>
      <c r="C13" s="279">
        <f>'Capex incentives (DPP)'!C56</f>
        <v>-1681.162863466388</v>
      </c>
    </row>
    <row r="14" spans="1:9" x14ac:dyDescent="0.45">
      <c r="A14" s="280" t="s">
        <v>106</v>
      </c>
      <c r="B14" s="280"/>
      <c r="C14" s="281">
        <f>C12-C13</f>
        <v>0</v>
      </c>
    </row>
    <row r="15" spans="1:9" x14ac:dyDescent="0.45">
      <c r="A15" s="275" t="s">
        <v>143</v>
      </c>
      <c r="B15" s="275"/>
      <c r="C15" s="279">
        <f>C12*-1</f>
        <v>1681.162863466388</v>
      </c>
      <c r="E15" s="105"/>
    </row>
    <row r="16" spans="1:9" x14ac:dyDescent="0.45">
      <c r="A16" s="73"/>
      <c r="B16" s="73"/>
      <c r="D16" s="105"/>
    </row>
    <row r="17" spans="1:11" ht="23.25" x14ac:dyDescent="0.7">
      <c r="A17" s="93" t="s">
        <v>108</v>
      </c>
      <c r="B17" s="93"/>
      <c r="C17" s="294">
        <v>45748</v>
      </c>
      <c r="D17" s="104"/>
      <c r="E17" s="104"/>
      <c r="F17" s="104"/>
      <c r="G17" s="104"/>
      <c r="H17" s="199"/>
    </row>
    <row r="18" spans="1:11" x14ac:dyDescent="0.45">
      <c r="A18" s="282" t="s">
        <v>146</v>
      </c>
      <c r="B18" s="282"/>
      <c r="C18" s="283">
        <f>'Opex incentives (DPP)'!F65</f>
        <v>0.2961268332094264</v>
      </c>
    </row>
    <row r="19" spans="1:11" x14ac:dyDescent="0.45">
      <c r="A19" s="282" t="s">
        <v>149</v>
      </c>
      <c r="B19" s="282"/>
      <c r="C19" s="283">
        <f>1-C18</f>
        <v>0.70387316679057355</v>
      </c>
    </row>
    <row r="20" spans="1:11" x14ac:dyDescent="0.45">
      <c r="A20" s="282" t="s">
        <v>141</v>
      </c>
      <c r="B20" s="282"/>
      <c r="C20" s="277">
        <f>SUMPRODUCT('Opex incentives (DPP)'!E54:S54,'Opex incentives (DPP)'!E58:S58)</f>
        <v>-5713.7198394642664</v>
      </c>
    </row>
    <row r="21" spans="1:11" x14ac:dyDescent="0.45">
      <c r="A21" s="282" t="s">
        <v>144</v>
      </c>
      <c r="B21" s="282"/>
      <c r="C21" s="277">
        <f>C18*C20</f>
        <v>-1691.9857619064253</v>
      </c>
    </row>
    <row r="22" spans="1:11" x14ac:dyDescent="0.45">
      <c r="A22" s="282" t="s">
        <v>142</v>
      </c>
      <c r="B22" s="282"/>
      <c r="C22" s="284">
        <f>C20*C19</f>
        <v>-4021.7340775578409</v>
      </c>
      <c r="D22" s="240"/>
      <c r="E22" s="240"/>
      <c r="F22" s="240"/>
      <c r="G22" s="240"/>
    </row>
    <row r="23" spans="1:11" x14ac:dyDescent="0.45">
      <c r="A23" s="282" t="s">
        <v>145</v>
      </c>
      <c r="B23" s="282"/>
      <c r="C23" s="285">
        <f>C21*-1</f>
        <v>1691.9857619064253</v>
      </c>
      <c r="D23" s="241"/>
      <c r="E23" s="241"/>
      <c r="F23" s="241"/>
      <c r="G23" s="241"/>
    </row>
    <row r="24" spans="1:11" x14ac:dyDescent="0.45">
      <c r="D24" s="231"/>
      <c r="E24" s="231"/>
      <c r="F24" s="231"/>
      <c r="G24" s="231"/>
      <c r="H24" s="231"/>
      <c r="K24" s="231"/>
    </row>
    <row r="25" spans="1:11" ht="23.25" x14ac:dyDescent="0.7">
      <c r="A25" s="93" t="s">
        <v>158</v>
      </c>
      <c r="B25" s="93"/>
      <c r="C25" s="294">
        <v>45748</v>
      </c>
      <c r="E25" s="292"/>
    </row>
    <row r="26" spans="1:11" ht="64.5" customHeight="1" x14ac:dyDescent="0.45">
      <c r="A26" s="420" t="s">
        <v>260</v>
      </c>
      <c r="B26" s="420"/>
      <c r="C26" s="420"/>
      <c r="G26" s="292"/>
    </row>
    <row r="27" spans="1:11" x14ac:dyDescent="0.45">
      <c r="A27" s="282" t="s">
        <v>156</v>
      </c>
      <c r="B27" s="282"/>
      <c r="C27" s="285">
        <v>1690.5039999999999</v>
      </c>
    </row>
    <row r="28" spans="1:11" x14ac:dyDescent="0.45">
      <c r="A28" s="282" t="s">
        <v>155</v>
      </c>
      <c r="B28" s="282"/>
      <c r="C28" s="414">
        <f>Inputs!C8</f>
        <v>0.23499999999999999</v>
      </c>
      <c r="D28" s="293"/>
      <c r="F28" s="292"/>
    </row>
    <row r="29" spans="1:11" x14ac:dyDescent="0.45">
      <c r="A29" s="282" t="s">
        <v>154</v>
      </c>
      <c r="B29" s="282"/>
      <c r="C29" s="413">
        <f>C27*C28</f>
        <v>397.26843999999994</v>
      </c>
      <c r="D29" s="293"/>
    </row>
    <row r="30" spans="1:11" x14ac:dyDescent="0.45">
      <c r="A30" s="282" t="s">
        <v>157</v>
      </c>
      <c r="B30" s="282"/>
      <c r="C30" s="285">
        <f>C27-C29</f>
        <v>1293.2355600000001</v>
      </c>
      <c r="D30" s="293"/>
    </row>
    <row r="32" spans="1:11" ht="23.25" x14ac:dyDescent="0.7">
      <c r="A32" s="93" t="s">
        <v>163</v>
      </c>
      <c r="B32" s="93"/>
      <c r="C32" s="294">
        <v>45748</v>
      </c>
      <c r="D32" s="287"/>
    </row>
    <row r="33" spans="1:10" x14ac:dyDescent="0.45">
      <c r="A33" s="420" t="s">
        <v>161</v>
      </c>
      <c r="B33" s="420"/>
      <c r="C33" s="420"/>
    </row>
    <row r="34" spans="1:10" x14ac:dyDescent="0.45">
      <c r="A34" s="282" t="s">
        <v>92</v>
      </c>
      <c r="B34" s="282"/>
      <c r="C34" s="415">
        <f>Inputs!C5</f>
        <v>4.5699999999999998E-2</v>
      </c>
    </row>
    <row r="35" spans="1:10" x14ac:dyDescent="0.45">
      <c r="A35" s="282" t="s">
        <v>162</v>
      </c>
      <c r="B35" s="282"/>
      <c r="C35" s="285">
        <v>7200</v>
      </c>
    </row>
    <row r="36" spans="1:10" ht="14.25" customHeight="1" x14ac:dyDescent="0.45">
      <c r="A36" s="282" t="s">
        <v>163</v>
      </c>
      <c r="B36" s="282"/>
      <c r="C36" s="285">
        <f>C35*C34</f>
        <v>329.03999999999996</v>
      </c>
    </row>
    <row r="38" spans="1:10" ht="23.25" x14ac:dyDescent="0.7">
      <c r="A38" s="313" t="s">
        <v>165</v>
      </c>
      <c r="B38" s="313"/>
      <c r="C38" s="314"/>
      <c r="D38" s="314"/>
      <c r="E38" s="314"/>
      <c r="F38" s="314"/>
      <c r="G38" s="314"/>
      <c r="J38" s="314"/>
    </row>
    <row r="39" spans="1:10" x14ac:dyDescent="0.45">
      <c r="A39" s="282" t="s">
        <v>165</v>
      </c>
      <c r="B39" s="285">
        <f>QIA!C87</f>
        <v>-56.617938320853</v>
      </c>
      <c r="C39" s="314"/>
      <c r="D39" s="314"/>
      <c r="E39" s="314"/>
      <c r="F39" s="314"/>
      <c r="G39" s="314"/>
      <c r="J39" s="314"/>
    </row>
    <row r="40" spans="1:10" x14ac:dyDescent="0.45">
      <c r="A40" s="315" t="s">
        <v>210</v>
      </c>
      <c r="B40" s="316">
        <f>B39*-1</f>
        <v>56.617938320853</v>
      </c>
      <c r="C40" s="314"/>
      <c r="D40" s="314"/>
      <c r="E40" s="314"/>
      <c r="F40" s="314"/>
      <c r="G40" s="314"/>
      <c r="J40" s="314"/>
    </row>
    <row r="42" spans="1:10" ht="23.25" x14ac:dyDescent="0.7">
      <c r="A42" s="93" t="s">
        <v>109</v>
      </c>
      <c r="B42" s="93"/>
      <c r="C42" s="294">
        <v>45748</v>
      </c>
    </row>
    <row r="43" spans="1:10" x14ac:dyDescent="0.45">
      <c r="A43" s="282" t="str">
        <f>A15</f>
        <v>PV 1 April 2025 reversal of Capex retention adjustment</v>
      </c>
      <c r="B43" s="282"/>
      <c r="C43" s="285">
        <f>C15</f>
        <v>1681.162863466388</v>
      </c>
    </row>
    <row r="44" spans="1:10" x14ac:dyDescent="0.45">
      <c r="A44" s="282" t="s">
        <v>159</v>
      </c>
      <c r="B44" s="282"/>
      <c r="C44" s="285">
        <f>C23</f>
        <v>1691.9857619064253</v>
      </c>
      <c r="D44" s="288"/>
    </row>
    <row r="45" spans="1:10" x14ac:dyDescent="0.45">
      <c r="A45" s="282" t="s">
        <v>160</v>
      </c>
      <c r="B45" s="282"/>
      <c r="C45" s="285">
        <f>-C29</f>
        <v>-397.26843999999994</v>
      </c>
      <c r="D45" s="288"/>
      <c r="E45" s="293"/>
    </row>
    <row r="46" spans="1:10" x14ac:dyDescent="0.45">
      <c r="A46" s="282" t="s">
        <v>164</v>
      </c>
      <c r="B46" s="282"/>
      <c r="C46" s="285">
        <f>C36*-1</f>
        <v>-329.03999999999996</v>
      </c>
      <c r="D46" s="288"/>
      <c r="E46" s="293"/>
    </row>
    <row r="47" spans="1:10" x14ac:dyDescent="0.45">
      <c r="A47" s="282" t="s">
        <v>211</v>
      </c>
      <c r="B47" s="282"/>
      <c r="C47" s="285">
        <f>B40</f>
        <v>56.617938320853</v>
      </c>
      <c r="D47" s="288"/>
      <c r="E47" s="293"/>
    </row>
    <row r="48" spans="1:10" x14ac:dyDescent="0.45">
      <c r="A48" s="282" t="s">
        <v>110</v>
      </c>
      <c r="B48" s="282"/>
      <c r="C48" s="285">
        <f>SUM(C43:C47)</f>
        <v>2703.4581236936665</v>
      </c>
    </row>
    <row r="53" spans="10:10" x14ac:dyDescent="0.45">
      <c r="J53" s="287"/>
    </row>
  </sheetData>
  <mergeCells count="2">
    <mergeCell ref="A26:C26"/>
    <mergeCell ref="A33:C33"/>
  </mergeCells>
  <pageMargins left="0.7" right="0.7" top="0.75" bottom="0.75" header="0.3" footer="0.3"/>
  <pageSetup paperSize="9" scale="48" orientation="portrait" r:id="rId1"/>
</worksheet>
</file>

<file path=customXML/item.xml><?xml version="1.0" encoding="utf-8"?>
<properties xmlns="http://www.imanage.com/work/xmlschema">
  <documentid>iManage!5629323.1</documentid>
  <senderid>BRIDGETTEG</senderid>
  <senderemail>BRIDGETTE.GUISE@COMCOM.GOVT.NZ</senderemail>
  <lastmodified>2025-09-22T10:28:07.0000000+12:00</lastmodified>
  <database>iManage</database>
</properties>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CoverSheet</vt:lpstr>
      <vt:lpstr>Description</vt:lpstr>
      <vt:lpstr>Table of Contents</vt:lpstr>
      <vt:lpstr>Inputs</vt:lpstr>
      <vt:lpstr>EDB select</vt:lpstr>
      <vt:lpstr>Capex incentives (DPP)</vt:lpstr>
      <vt:lpstr>Opex incentives (DPP)</vt:lpstr>
      <vt:lpstr>QIA</vt:lpstr>
      <vt:lpstr>CE allowance</vt:lpstr>
      <vt:lpstr>'Capex incentives (DPP)'!Print_Area</vt:lpstr>
      <vt:lpstr>'CE allowance'!Print_Area</vt:lpstr>
      <vt:lpstr>CoverSheet!Print_Area</vt:lpstr>
      <vt:lpstr>Description!Print_Area</vt:lpstr>
      <vt:lpstr>'EDB select'!Print_Area</vt:lpstr>
      <vt:lpstr>Inputs!Print_Area</vt:lpstr>
      <vt:lpstr>'Opex incentives (DPP)'!Print_Area</vt:lpstr>
      <vt:lpstr>QIA!Print_Area</vt:lpstr>
      <vt:lpstr>'Table of Contents'!Print_Area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2025-06-30T01:39:31Z</dcterms:created>
  <dcterms:modified xsi:type="dcterms:W3CDTF">2025-09-21T22:28:07Z</dcterms:modified>
</cp:coreProperties>
</file>